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a PRICE x Aluguel" sheetId="1" r:id="rId4"/>
    <sheet state="visible" name="Tabela SAC x Aluguel" sheetId="2" r:id="rId5"/>
    <sheet state="hidden" name="IGP-M" sheetId="3" r:id="rId6"/>
    <sheet state="hidden" name="TR" sheetId="4" r:id="rId7"/>
    <sheet state="hidden" name="FipeZAP" sheetId="5" r:id="rId8"/>
  </sheets>
  <definedNames/>
  <calcPr/>
  <extLst>
    <ext uri="GoogleSheetsCustomDataVersion1">
      <go:sheetsCustomData xmlns:go="http://customooxmlschemas.google.com/" r:id="rId9" roundtripDataSignature="AMtx7mjmWMtK79X5gP1Qy7MsWiYR/7n1qw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E12">
      <text>
        <t xml:space="preserve">======
ID#AAAALxrE1VU
César Augusto Karam    (2021-03-15 18:17:39)
O excedente sendo investido mensalmente renderia este valor. Seria possível comprar o imóvel à vista no mês em que o investimento fosse maior que o valor do imóvel atualizado, se isto vier a ocorre.</t>
      </text>
    </comment>
    <comment authorId="0" ref="E11">
      <text>
        <t xml:space="preserve">======
ID#AAAALxrE1U4
César Augusto Karam    (2021-03-15 18:13:16)
É o que paga de prestação menos o aluguel.</t>
      </text>
    </comment>
    <comment authorId="0" ref="B11">
      <text>
        <t xml:space="preserve">======
ID#AAAALxrE1RI
César Augusto Karam    (2021-03-15 17:56:04)
Em geral, é atualizado pelo IGPM. Em 2020, tivemos o recorde dos últimos anos, mas a média geral fica em torno de 6% ao ano.</t>
      </text>
    </comment>
    <comment authorId="0" ref="B12">
      <text>
        <t xml:space="preserve">======
ID#AAAALxrE1Qs
César Augusto Karam    (2021-03-15 17:54:16)
Rentabilidade de renda fixa, que inclusive pode ser maior. Renda fixa = 8% a.a.</t>
      </text>
    </comment>
    <comment authorId="0" ref="B7">
      <text>
        <t xml:space="preserve">======
ID#AAAALxrE1QY
César Augusto Karam    (2021-03-15 17:52:08)
Ao longo do tempo os imóveis tendem a se valorizar. Em média, 0,20% ao mês é um valor justo a se considerar.</t>
      </text>
    </comment>
    <comment authorId="0" ref="B6">
      <text>
        <t xml:space="preserve">======
ID#AAAALxrE1QU
César Augusto Karam    (2021-03-15 17:51:14)
Custo do Efetivo Total. É a soma das principais taxas cobradas em um financiamento.</t>
      </text>
    </comment>
    <comment authorId="0" ref="B8">
      <text>
        <t xml:space="preserve">======
ID#AAAALxrE1QE
César Augusto Karam    (2021-03-15 17:50:50)
Em geral, 20% de entrada é uma taxa aceita em instituições bancárias.</t>
      </text>
    </comment>
    <comment authorId="0" ref="B10">
      <text>
        <t xml:space="preserve">======
ID#AAAALxrE1P8
César Augusto Karam    (2021-03-15 17:50:01)
Excluído valores de IPTU, condomínio etc, por que também não considerados estes valores quando se faz um financiamento.</t>
      </text>
    </comment>
    <comment authorId="0" ref="E6">
      <text>
        <t xml:space="preserve">======
ID#AAAALxrE1P4
César Augusto Karam    (2021-03-15 17:47:11)
É a soma do pago em amortização + do pago em juros.</t>
      </text>
    </comment>
    <comment authorId="0" ref="E7">
      <text>
        <t xml:space="preserve">======
ID#AAAALxrE1Ps
César Augusto Karam    (2021-03-15 17:47:00)
Considerando o índice de atualização do imóvel, após os n meses, chegamos a este valor.</t>
      </text>
    </comment>
  </commentList>
  <extLst>
    <ext uri="GoogleSheetsCustomDataVersion1">
      <go:sheetsCustomData xmlns:go="http://customooxmlschemas.google.com/" r:id="rId1" roundtripDataSignature="AMtx7mi9Jyp4qMyASGAI1fq/xEGg0f3TUQ=="/>
    </ext>
  </extLst>
</comments>
</file>

<file path=xl/comments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E12">
      <text>
        <t xml:space="preserve">======
ID#AAAAIDNanIQ
César Augusto Karam    (2021-03-15 23:19:00)
O excedente sendo investido mensalmente renderia este valor. Seria possível comprar o imóvel à vista no mês em que o investimento fosse maior que o valor do imóvel atualizado, se isto vier a ocorre.</t>
      </text>
    </comment>
    <comment authorId="0" ref="E11">
      <text>
        <t xml:space="preserve">======
ID#AAAAIDNanII
César Augusto Karam    (2021-03-15 23:18:46)
É o que paga de prestação menos o aluguel.</t>
      </text>
    </comment>
    <comment authorId="0" ref="E7">
      <text>
        <t xml:space="preserve">======
ID#AAAAIDNanIE
César Augusto Karam    (2021-03-15 23:18:37)
Considerando o índice de atualização do imóvel, após os n meses, chegamos a este valor.</t>
      </text>
    </comment>
    <comment authorId="0" ref="E6">
      <text>
        <t xml:space="preserve">======
ID#AAAAIDNanIA
César Augusto Karam    (2021-03-15 23:18:23)
É a soma do pago em amortização + do pago em juros.</t>
      </text>
    </comment>
    <comment authorId="0" ref="B12">
      <text>
        <t xml:space="preserve">======
ID#AAAAIDNanH4
César Augusto Karam    (2021-03-15 23:18:11)
Rentabilidade de renda fixa, que inclusive pode ser maior. Renda fixa = 8% a.a.</t>
      </text>
    </comment>
    <comment authorId="0" ref="B11">
      <text>
        <t xml:space="preserve">======
ID#AAAAIDNanHo
César Augusto Karam    (2021-03-15 23:17:28)
Em geral, é atualizado pelo IGPM. Em 2020, tivemos o recorde dos últimos anos, mas a média geral fica em torno de 6% ao ano.</t>
      </text>
    </comment>
    <comment authorId="0" ref="B10">
      <text>
        <t xml:space="preserve">======
ID#AAAAIDNanHk
César Augusto Karam    (2021-03-15 23:17:20)
Excluído valores de IPTU, condomínio etc, por que também não considerados estes valores quando se faz um financiamento.</t>
      </text>
    </comment>
    <comment authorId="0" ref="B8">
      <text>
        <t xml:space="preserve">======
ID#AAAAIDNanHg
César Augusto Karam    (2021-03-15 23:17:11)
Em geral, 20% de entrada é uma taxa aceita em instituições bancárias.</t>
      </text>
    </comment>
    <comment authorId="0" ref="B7">
      <text>
        <t xml:space="preserve">======
ID#AAAAIDNanGk
César Augusto Karam    (2021-03-15 23:17:03)
Ao longo do tempo os imóveis tendem a se valorizar. Em média, 0,20% ao mês é um valor justo a se considerar.</t>
      </text>
    </comment>
    <comment authorId="0" ref="B6">
      <text>
        <t xml:space="preserve">======
ID#AAAAIDNanGg
César Augusto Karam    (2021-03-15 23:16:51)
Custo do Efetivo Total. É a soma das principais taxas cobradas em um financiamento.</t>
      </text>
    </comment>
  </commentList>
  <extLst>
    <ext uri="GoogleSheetsCustomDataVersion1">
      <go:sheetsCustomData xmlns:go="http://customooxmlschemas.google.com/" r:id="rId1" roundtripDataSignature="AMtx7miKleX87BLUpRIjqemQSVJQ/qO13A=="/>
    </ext>
  </extLst>
</comments>
</file>

<file path=xl/sharedStrings.xml><?xml version="1.0" encoding="utf-8"?>
<sst xmlns="http://schemas.openxmlformats.org/spreadsheetml/2006/main" count="691" uniqueCount="381">
  <si>
    <t>Tabela PRICE</t>
  </si>
  <si>
    <t>Dados para Simulação</t>
  </si>
  <si>
    <t>Financiamento</t>
  </si>
  <si>
    <t>Valor Financiado</t>
  </si>
  <si>
    <t>Total Pago em Amortização e entrada</t>
  </si>
  <si>
    <t>Número de meses</t>
  </si>
  <si>
    <t>Total Pago em Juros</t>
  </si>
  <si>
    <r>
      <rPr>
        <rFont val="Arial"/>
        <b/>
        <color theme="1"/>
        <sz val="10.0"/>
      </rPr>
      <t xml:space="preserve">CET (juros) </t>
    </r>
    <r>
      <rPr>
        <rFont val="Arial"/>
        <b val="0"/>
        <i/>
        <color theme="1"/>
        <sz val="10.0"/>
      </rPr>
      <t>(a.m)</t>
    </r>
  </si>
  <si>
    <t>Total Pago em Prestação</t>
  </si>
  <si>
    <r>
      <rPr>
        <rFont val="Arial"/>
        <b/>
        <color theme="1"/>
        <sz val="10.0"/>
      </rPr>
      <t xml:space="preserve">Índice de Atualiz Imóvel </t>
    </r>
    <r>
      <rPr>
        <rFont val="Arial"/>
        <b val="0"/>
        <i/>
        <color theme="1"/>
        <sz val="10.0"/>
      </rPr>
      <t>(a.m)</t>
    </r>
  </si>
  <si>
    <t>Patrimônio Total no Final</t>
  </si>
  <si>
    <t>Entrada do imóvel</t>
  </si>
  <si>
    <t>Aluguel</t>
  </si>
  <si>
    <r>
      <rPr>
        <rFont val="Arial"/>
        <b/>
        <color theme="1"/>
        <sz val="10.0"/>
      </rPr>
      <t>Preço do Aluguel</t>
    </r>
    <r>
      <rPr>
        <rFont val="Arial"/>
        <b val="0"/>
        <color theme="1"/>
        <sz val="10.0"/>
      </rPr>
      <t xml:space="preserve"> </t>
    </r>
    <r>
      <rPr>
        <rFont val="Arial"/>
        <b val="0"/>
        <i/>
        <color theme="1"/>
        <sz val="10.0"/>
      </rPr>
      <t>(a.m.)</t>
    </r>
  </si>
  <si>
    <t>Total Pago em Aluguel</t>
  </si>
  <si>
    <r>
      <rPr>
        <rFont val="Arial"/>
        <b/>
        <color theme="1"/>
        <sz val="10.0"/>
      </rPr>
      <t xml:space="preserve">Atualização Aluguel </t>
    </r>
    <r>
      <rPr>
        <rFont val="Arial"/>
        <b val="0"/>
        <i/>
        <color theme="1"/>
        <sz val="10.0"/>
      </rPr>
      <t>(a.m.)</t>
    </r>
  </si>
  <si>
    <t>Excedente Total Guardado</t>
  </si>
  <si>
    <r>
      <rPr>
        <rFont val="Arial"/>
        <b/>
        <color theme="1"/>
        <sz val="10.0"/>
      </rPr>
      <t>Rentab Invest</t>
    </r>
    <r>
      <rPr>
        <rFont val="Arial"/>
        <b val="0"/>
        <color theme="1"/>
        <sz val="10.0"/>
      </rPr>
      <t xml:space="preserve"> </t>
    </r>
    <r>
      <rPr>
        <rFont val="Arial"/>
        <b val="0"/>
        <i/>
        <color theme="1"/>
        <sz val="10.0"/>
      </rPr>
      <t>(a.m)</t>
    </r>
  </si>
  <si>
    <t>Investimento Total no Final</t>
  </si>
  <si>
    <t>Mês</t>
  </si>
  <si>
    <t>Prestação</t>
  </si>
  <si>
    <t>Amortização</t>
  </si>
  <si>
    <t>Juros</t>
  </si>
  <si>
    <t>Saldo Devedor</t>
  </si>
  <si>
    <t>Imóvel Atualizado</t>
  </si>
  <si>
    <t>Excedente</t>
  </si>
  <si>
    <t>Investimentos</t>
  </si>
  <si>
    <t>Tabela SAC</t>
  </si>
  <si>
    <t>Dados para a Simulação</t>
  </si>
  <si>
    <r>
      <rPr>
        <rFont val="Arial"/>
        <b/>
        <color theme="1"/>
        <sz val="10.0"/>
      </rPr>
      <t xml:space="preserve">CET (juros) </t>
    </r>
    <r>
      <rPr>
        <rFont val="Arial"/>
        <b val="0"/>
        <i/>
        <color theme="1"/>
        <sz val="10.0"/>
      </rPr>
      <t>(a.m)</t>
    </r>
  </si>
  <si>
    <r>
      <rPr>
        <rFont val="Arial"/>
        <b/>
        <color theme="1"/>
        <sz val="10.0"/>
      </rPr>
      <t xml:space="preserve">Índice de Atualiz Imóvel </t>
    </r>
    <r>
      <rPr>
        <rFont val="Arial"/>
        <b val="0"/>
        <i/>
        <color theme="1"/>
        <sz val="10.0"/>
      </rPr>
      <t>(a.m)</t>
    </r>
  </si>
  <si>
    <r>
      <rPr>
        <rFont val="Arial"/>
        <b/>
        <color theme="1"/>
        <sz val="10.0"/>
      </rPr>
      <t>Preço do Aluguel</t>
    </r>
    <r>
      <rPr>
        <rFont val="Arial"/>
        <b val="0"/>
        <color theme="1"/>
        <sz val="10.0"/>
      </rPr>
      <t xml:space="preserve"> </t>
    </r>
    <r>
      <rPr>
        <rFont val="Arial"/>
        <b val="0"/>
        <i/>
        <color theme="1"/>
        <sz val="10.0"/>
      </rPr>
      <t>(a.m.)</t>
    </r>
  </si>
  <si>
    <r>
      <rPr>
        <rFont val="Arial"/>
        <b/>
        <color theme="1"/>
        <sz val="10.0"/>
      </rPr>
      <t xml:space="preserve">Atualização Aluguel </t>
    </r>
    <r>
      <rPr>
        <rFont val="Arial"/>
        <b val="0"/>
        <i/>
        <color theme="1"/>
        <sz val="10.0"/>
      </rPr>
      <t>(a.m.)</t>
    </r>
  </si>
  <si>
    <r>
      <rPr>
        <rFont val="Arial"/>
        <b/>
        <color theme="1"/>
        <sz val="10.0"/>
      </rPr>
      <t>Rentab Invest</t>
    </r>
    <r>
      <rPr>
        <rFont val="Arial"/>
        <b val="0"/>
        <color theme="1"/>
        <sz val="10.0"/>
      </rPr>
      <t xml:space="preserve"> </t>
    </r>
    <r>
      <rPr>
        <rFont val="Arial"/>
        <b val="0"/>
        <i/>
        <color theme="1"/>
        <sz val="10.0"/>
      </rPr>
      <t>(a.m)</t>
    </r>
  </si>
  <si>
    <t>1989.07</t>
  </si>
  <si>
    <t>1989.08</t>
  </si>
  <si>
    <t>1989.09</t>
  </si>
  <si>
    <t>1989.10</t>
  </si>
  <si>
    <t>1989.11</t>
  </si>
  <si>
    <t>1989.12</t>
  </si>
  <si>
    <t>1990.01</t>
  </si>
  <si>
    <t>1990.02</t>
  </si>
  <si>
    <t>1990.03</t>
  </si>
  <si>
    <t>1990.04</t>
  </si>
  <si>
    <t>1990.05</t>
  </si>
  <si>
    <t>1990.06</t>
  </si>
  <si>
    <t>1990.07</t>
  </si>
  <si>
    <t>1990.08</t>
  </si>
  <si>
    <t>1990.09</t>
  </si>
  <si>
    <t>1990.10</t>
  </si>
  <si>
    <t>1990.11</t>
  </si>
  <si>
    <t>1990.12</t>
  </si>
  <si>
    <t>1991.01</t>
  </si>
  <si>
    <t>1991.02</t>
  </si>
  <si>
    <t>1991.03</t>
  </si>
  <si>
    <t>1991.04</t>
  </si>
  <si>
    <t>1991.05</t>
  </si>
  <si>
    <t>1991.06</t>
  </si>
  <si>
    <t>1991.07</t>
  </si>
  <si>
    <t>1991.08</t>
  </si>
  <si>
    <t>1991.09</t>
  </si>
  <si>
    <t>1991.10</t>
  </si>
  <si>
    <t>1991.11</t>
  </si>
  <si>
    <t>1991.12</t>
  </si>
  <si>
    <t>1992.01</t>
  </si>
  <si>
    <t>1992.02</t>
  </si>
  <si>
    <t>1992.03</t>
  </si>
  <si>
    <t>1992.04</t>
  </si>
  <si>
    <t>1992.05</t>
  </si>
  <si>
    <t>1992.06</t>
  </si>
  <si>
    <t>1992.07</t>
  </si>
  <si>
    <t>1992.08</t>
  </si>
  <si>
    <t>1992.09</t>
  </si>
  <si>
    <t>1992.10</t>
  </si>
  <si>
    <t>1992.11</t>
  </si>
  <si>
    <t>1992.12</t>
  </si>
  <si>
    <t>1993.01</t>
  </si>
  <si>
    <t>1993.02</t>
  </si>
  <si>
    <t>1993.03</t>
  </si>
  <si>
    <t>1993.04</t>
  </si>
  <si>
    <t>1993.05</t>
  </si>
  <si>
    <t>1993.06</t>
  </si>
  <si>
    <t>1993.07</t>
  </si>
  <si>
    <t>1993.08</t>
  </si>
  <si>
    <t>1993.09</t>
  </si>
  <si>
    <t>1993.10</t>
  </si>
  <si>
    <t>1993.11</t>
  </si>
  <si>
    <t>1993.12</t>
  </si>
  <si>
    <t>1994.01</t>
  </si>
  <si>
    <t>1994.02</t>
  </si>
  <si>
    <t>1994.03</t>
  </si>
  <si>
    <t>1994.04</t>
  </si>
  <si>
    <t>1994.05</t>
  </si>
  <si>
    <t>1994.06</t>
  </si>
  <si>
    <t>1994.07</t>
  </si>
  <si>
    <t>1994.08</t>
  </si>
  <si>
    <t>1994.09</t>
  </si>
  <si>
    <t>1994.10</t>
  </si>
  <si>
    <t>1994.11</t>
  </si>
  <si>
    <t>1994.12</t>
  </si>
  <si>
    <t>1995.01</t>
  </si>
  <si>
    <t>1995.02</t>
  </si>
  <si>
    <t>1995.03</t>
  </si>
  <si>
    <t>1995.04</t>
  </si>
  <si>
    <t>1995.05</t>
  </si>
  <si>
    <t>1995.06</t>
  </si>
  <si>
    <t>1995.07</t>
  </si>
  <si>
    <t>1995.08</t>
  </si>
  <si>
    <t>1995.09</t>
  </si>
  <si>
    <t>1995.10</t>
  </si>
  <si>
    <t>1995.11</t>
  </si>
  <si>
    <t>1995.12</t>
  </si>
  <si>
    <t>1996.01</t>
  </si>
  <si>
    <t>1996.02</t>
  </si>
  <si>
    <t>1996.03</t>
  </si>
  <si>
    <t>1996.04</t>
  </si>
  <si>
    <t>1996.05</t>
  </si>
  <si>
    <t>1996.06</t>
  </si>
  <si>
    <t>1996.07</t>
  </si>
  <si>
    <t>1996.08</t>
  </si>
  <si>
    <t>1996.09</t>
  </si>
  <si>
    <t>1996.10</t>
  </si>
  <si>
    <t>1996.11</t>
  </si>
  <si>
    <t>1996.12</t>
  </si>
  <si>
    <t>1997.01</t>
  </si>
  <si>
    <t>1997.02</t>
  </si>
  <si>
    <t>1997.03</t>
  </si>
  <si>
    <t>1997.04</t>
  </si>
  <si>
    <t>1997.05</t>
  </si>
  <si>
    <t>1997.06</t>
  </si>
  <si>
    <t>1997.07</t>
  </si>
  <si>
    <t>1997.08</t>
  </si>
  <si>
    <t>1997.09</t>
  </si>
  <si>
    <t>1997.10</t>
  </si>
  <si>
    <t>1997.11</t>
  </si>
  <si>
    <t>1997.12</t>
  </si>
  <si>
    <t>1998.01</t>
  </si>
  <si>
    <t>1998.02</t>
  </si>
  <si>
    <t>1998.03</t>
  </si>
  <si>
    <t>1998.04</t>
  </si>
  <si>
    <t>1998.05</t>
  </si>
  <si>
    <t>1998.06</t>
  </si>
  <si>
    <t>1998.07</t>
  </si>
  <si>
    <t>1998.08</t>
  </si>
  <si>
    <t>1998.09</t>
  </si>
  <si>
    <t>1998.10</t>
  </si>
  <si>
    <t>1998.11</t>
  </si>
  <si>
    <t>1998.12</t>
  </si>
  <si>
    <t>1999.01</t>
  </si>
  <si>
    <t>1999.02</t>
  </si>
  <si>
    <t>1999.03</t>
  </si>
  <si>
    <t>1999.04</t>
  </si>
  <si>
    <t>1999.05</t>
  </si>
  <si>
    <t>1999.06</t>
  </si>
  <si>
    <t>1999.07</t>
  </si>
  <si>
    <t>1999.08</t>
  </si>
  <si>
    <t>1999.09</t>
  </si>
  <si>
    <t>1999.10</t>
  </si>
  <si>
    <t>1999.11</t>
  </si>
  <si>
    <t>1999.12</t>
  </si>
  <si>
    <t>2000.01</t>
  </si>
  <si>
    <t>2000.02</t>
  </si>
  <si>
    <t>2000.03</t>
  </si>
  <si>
    <t>2000.04</t>
  </si>
  <si>
    <t>2000.05</t>
  </si>
  <si>
    <t>2000.06</t>
  </si>
  <si>
    <t>2000.07</t>
  </si>
  <si>
    <t>2000.08</t>
  </si>
  <si>
    <t>2000.09</t>
  </si>
  <si>
    <t>2000.10</t>
  </si>
  <si>
    <t>2000.11</t>
  </si>
  <si>
    <t>2000.12</t>
  </si>
  <si>
    <t>2001.01</t>
  </si>
  <si>
    <t>2001.02</t>
  </si>
  <si>
    <t>2001.03</t>
  </si>
  <si>
    <t>2001.04</t>
  </si>
  <si>
    <t>2001.05</t>
  </si>
  <si>
    <t>2001.06</t>
  </si>
  <si>
    <t>2001.07</t>
  </si>
  <si>
    <t>2001.08</t>
  </si>
  <si>
    <t>2001.09</t>
  </si>
  <si>
    <t>2001.10</t>
  </si>
  <si>
    <t>2001.11</t>
  </si>
  <si>
    <t>2001.12</t>
  </si>
  <si>
    <t>2002.01</t>
  </si>
  <si>
    <t>2002.02</t>
  </si>
  <si>
    <t>2002.03</t>
  </si>
  <si>
    <t>2002.04</t>
  </si>
  <si>
    <t>2002.05</t>
  </si>
  <si>
    <t>2002.06</t>
  </si>
  <si>
    <t>2002.07</t>
  </si>
  <si>
    <t>2002.08</t>
  </si>
  <si>
    <t>2002.09</t>
  </si>
  <si>
    <t>2002.10</t>
  </si>
  <si>
    <t>2002.11</t>
  </si>
  <si>
    <t>2002.12</t>
  </si>
  <si>
    <t>2003.01</t>
  </si>
  <si>
    <t>2003.02</t>
  </si>
  <si>
    <t>2003.03</t>
  </si>
  <si>
    <t>2003.04</t>
  </si>
  <si>
    <t>2003.05</t>
  </si>
  <si>
    <t>2003.06</t>
  </si>
  <si>
    <t>2003.07</t>
  </si>
  <si>
    <t>2003.08</t>
  </si>
  <si>
    <t>2003.09</t>
  </si>
  <si>
    <t>2003.10</t>
  </si>
  <si>
    <t>2003.11</t>
  </si>
  <si>
    <t>2003.12</t>
  </si>
  <si>
    <t>2004.01</t>
  </si>
  <si>
    <t>2004.02</t>
  </si>
  <si>
    <t>2004.03</t>
  </si>
  <si>
    <t>2004.04</t>
  </si>
  <si>
    <t>2004.05</t>
  </si>
  <si>
    <t>2004.06</t>
  </si>
  <si>
    <t>2004.07</t>
  </si>
  <si>
    <t>2004.08</t>
  </si>
  <si>
    <t>2004.09</t>
  </si>
  <si>
    <t>2004.10</t>
  </si>
  <si>
    <t>2004.11</t>
  </si>
  <si>
    <t>2004.12</t>
  </si>
  <si>
    <t>2005.01</t>
  </si>
  <si>
    <t>2005.02</t>
  </si>
  <si>
    <t>2005.03</t>
  </si>
  <si>
    <t>2005.04</t>
  </si>
  <si>
    <t>2005.05</t>
  </si>
  <si>
    <t>2005.06</t>
  </si>
  <si>
    <t>2005.07</t>
  </si>
  <si>
    <t>2005.08</t>
  </si>
  <si>
    <t>2005.09</t>
  </si>
  <si>
    <t>2005.10</t>
  </si>
  <si>
    <t>2005.11</t>
  </si>
  <si>
    <t>2005.12</t>
  </si>
  <si>
    <t>2006.01</t>
  </si>
  <si>
    <t>2006.02</t>
  </si>
  <si>
    <t>2006.03</t>
  </si>
  <si>
    <t>2006.04</t>
  </si>
  <si>
    <t>2006.05</t>
  </si>
  <si>
    <t>2006.06</t>
  </si>
  <si>
    <t>2006.07</t>
  </si>
  <si>
    <t>2006.08</t>
  </si>
  <si>
    <t>2006.09</t>
  </si>
  <si>
    <t>2006.10</t>
  </si>
  <si>
    <t>2006.11</t>
  </si>
  <si>
    <t>2006.12</t>
  </si>
  <si>
    <t>2007.01</t>
  </si>
  <si>
    <t>2007.02</t>
  </si>
  <si>
    <t>2007.03</t>
  </si>
  <si>
    <t>2007.04</t>
  </si>
  <si>
    <t>2007.05</t>
  </si>
  <si>
    <t>2007.06</t>
  </si>
  <si>
    <t>2007.07</t>
  </si>
  <si>
    <t>2007.08</t>
  </si>
  <si>
    <t>2007.09</t>
  </si>
  <si>
    <t>2007.10</t>
  </si>
  <si>
    <t>2007.11</t>
  </si>
  <si>
    <t>2007.12</t>
  </si>
  <si>
    <t>2008.01</t>
  </si>
  <si>
    <t>2008.02</t>
  </si>
  <si>
    <t>2008.03</t>
  </si>
  <si>
    <t>2008.04</t>
  </si>
  <si>
    <t>2008.05</t>
  </si>
  <si>
    <t>2008.06</t>
  </si>
  <si>
    <t>2008.07</t>
  </si>
  <si>
    <t>2008.08</t>
  </si>
  <si>
    <t>2008.09</t>
  </si>
  <si>
    <t>2008.10</t>
  </si>
  <si>
    <t>2008.11</t>
  </si>
  <si>
    <t>2008.12</t>
  </si>
  <si>
    <t>2009.01</t>
  </si>
  <si>
    <t>2009.02</t>
  </si>
  <si>
    <t>2009.03</t>
  </si>
  <si>
    <t>2009.04</t>
  </si>
  <si>
    <t>2009.05</t>
  </si>
  <si>
    <t>2009.06</t>
  </si>
  <si>
    <t>2009.07</t>
  </si>
  <si>
    <t>2009.08</t>
  </si>
  <si>
    <t>2009.09</t>
  </si>
  <si>
    <t>2009.10</t>
  </si>
  <si>
    <t>2009.11</t>
  </si>
  <si>
    <t>2009.12</t>
  </si>
  <si>
    <t>2010.01</t>
  </si>
  <si>
    <t>2010.02</t>
  </si>
  <si>
    <t>2010.03</t>
  </si>
  <si>
    <t>2010.04</t>
  </si>
  <si>
    <t>2010.05</t>
  </si>
  <si>
    <t>2010.06</t>
  </si>
  <si>
    <t>2010.07</t>
  </si>
  <si>
    <t>2010.08</t>
  </si>
  <si>
    <t>2010.09</t>
  </si>
  <si>
    <t>2010.10</t>
  </si>
  <si>
    <t>2010.11</t>
  </si>
  <si>
    <t>2010.12</t>
  </si>
  <si>
    <t>2011.01</t>
  </si>
  <si>
    <t>2011.02</t>
  </si>
  <si>
    <t>2011.03</t>
  </si>
  <si>
    <t>2011.04</t>
  </si>
  <si>
    <t>2011.05</t>
  </si>
  <si>
    <t>2011.06</t>
  </si>
  <si>
    <t>2011.07</t>
  </si>
  <si>
    <t>2011.08</t>
  </si>
  <si>
    <t>2011.09</t>
  </si>
  <si>
    <t>2011.10</t>
  </si>
  <si>
    <t>2011.11</t>
  </si>
  <si>
    <t>2011.12</t>
  </si>
  <si>
    <t>2012.01</t>
  </si>
  <si>
    <t>2012.02</t>
  </si>
  <si>
    <t>2012.03</t>
  </si>
  <si>
    <t>2012.04</t>
  </si>
  <si>
    <t>2012.05</t>
  </si>
  <si>
    <t>2012.06</t>
  </si>
  <si>
    <t>2012.07</t>
  </si>
  <si>
    <t>2012.08</t>
  </si>
  <si>
    <t>2012.09</t>
  </si>
  <si>
    <t>2012.10</t>
  </si>
  <si>
    <t>2012.11</t>
  </si>
  <si>
    <t>2012.12</t>
  </si>
  <si>
    <t>2013.01</t>
  </si>
  <si>
    <t>2013.02</t>
  </si>
  <si>
    <t>2013.03</t>
  </si>
  <si>
    <t>2013.04</t>
  </si>
  <si>
    <t>2013.05</t>
  </si>
  <si>
    <t>2013.06</t>
  </si>
  <si>
    <t>2013.07</t>
  </si>
  <si>
    <t>2013.08</t>
  </si>
  <si>
    <t>2013.09</t>
  </si>
  <si>
    <t>2013.10</t>
  </si>
  <si>
    <t>2013.11</t>
  </si>
  <si>
    <t>2013.12</t>
  </si>
  <si>
    <t>2014.01</t>
  </si>
  <si>
    <t>2014.02</t>
  </si>
  <si>
    <t>2014.03</t>
  </si>
  <si>
    <t>2014.04</t>
  </si>
  <si>
    <t>2014.05</t>
  </si>
  <si>
    <t>2014.06</t>
  </si>
  <si>
    <t>2014.07</t>
  </si>
  <si>
    <t>2014.08</t>
  </si>
  <si>
    <t>2014.09</t>
  </si>
  <si>
    <t>2014.10</t>
  </si>
  <si>
    <t>2014.11</t>
  </si>
  <si>
    <t>2014.12</t>
  </si>
  <si>
    <t>2015.01</t>
  </si>
  <si>
    <t>2015.02</t>
  </si>
  <si>
    <t>2015.03</t>
  </si>
  <si>
    <t>2015.04</t>
  </si>
  <si>
    <t>2015.05</t>
  </si>
  <si>
    <t>2015.06</t>
  </si>
  <si>
    <t>2015.07</t>
  </si>
  <si>
    <t>2015.08</t>
  </si>
  <si>
    <t>2015.09</t>
  </si>
  <si>
    <t>2015.10</t>
  </si>
  <si>
    <t>2015.11</t>
  </si>
  <si>
    <t>2015.12</t>
  </si>
  <si>
    <t>2016.01</t>
  </si>
  <si>
    <t>2016.02</t>
  </si>
  <si>
    <t>2016.03</t>
  </si>
  <si>
    <t>2016.04</t>
  </si>
  <si>
    <t>2016.05</t>
  </si>
  <si>
    <t>2016.06</t>
  </si>
  <si>
    <t>2016.07</t>
  </si>
  <si>
    <t>2016.08</t>
  </si>
  <si>
    <t>2016.09</t>
  </si>
  <si>
    <t>2016.10</t>
  </si>
  <si>
    <t>2016.11</t>
  </si>
  <si>
    <t>2016.12</t>
  </si>
  <si>
    <t>2017.01</t>
  </si>
  <si>
    <t>2017.02</t>
  </si>
  <si>
    <t>2017.03</t>
  </si>
  <si>
    <t>2017.04</t>
  </si>
  <si>
    <t>2017.05</t>
  </si>
  <si>
    <t>2017.06</t>
  </si>
  <si>
    <t>2017.07</t>
  </si>
  <si>
    <t>2017.08</t>
  </si>
  <si>
    <t>2017.09</t>
  </si>
  <si>
    <t>2017.10</t>
  </si>
  <si>
    <t>2017.11</t>
  </si>
  <si>
    <t>2017.12</t>
  </si>
  <si>
    <t>2018.01</t>
  </si>
  <si>
    <t>2018.02</t>
  </si>
  <si>
    <t>2018.03</t>
  </si>
  <si>
    <t>2018.04</t>
  </si>
  <si>
    <t>2018.05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</si>
</sst>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R$&quot;* #,##0.00_-;\-&quot;R$&quot;* #,##0.00_-;_-&quot;R$&quot;* &quot;-&quot;??_-;_-@"/>
    <numFmt numFmtId="165" formatCode="0.0%"/>
  </numFmts>
  <fonts count="13">
    <font>
      <sz val="11.0"/>
      <color theme="1"/>
      <name val="Arial"/>
    </font>
    <font>
      <b/>
      <sz val="18.0"/>
      <color rgb="FF0C0C0C"/>
      <name val="Arial"/>
    </font>
    <font>
      <sz val="10.0"/>
      <color theme="1"/>
      <name val="Arial"/>
    </font>
    <font/>
    <font>
      <b/>
      <sz val="10.0"/>
      <color rgb="FF0C0C0C"/>
      <name val="Arial"/>
    </font>
    <font>
      <b/>
      <sz val="10.0"/>
      <color theme="1"/>
      <name val="Arial"/>
    </font>
    <font>
      <sz val="10.0"/>
      <color rgb="FF262626"/>
      <name val="Arial"/>
    </font>
    <font>
      <b/>
      <sz val="10.0"/>
      <color rgb="FF262626"/>
      <name val="Arial"/>
    </font>
    <font>
      <color theme="1"/>
      <name val="Calibri"/>
    </font>
    <font>
      <sz val="18.0"/>
      <color theme="1"/>
      <name val="Arial"/>
    </font>
    <font>
      <b/>
      <sz val="18.0"/>
      <color theme="1"/>
      <name val="Arial"/>
    </font>
    <font>
      <sz val="7.0"/>
      <color rgb="FF000000"/>
      <name val="Verdana"/>
    </font>
    <font>
      <sz val="11.0"/>
      <color theme="1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AC81A"/>
        <bgColor rgb="FFFAC81A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91AAB1"/>
        <bgColor rgb="FF91AAB1"/>
      </patternFill>
    </fill>
    <fill>
      <patternFill patternType="solid">
        <fgColor rgb="FFACC6DF"/>
        <bgColor rgb="FFACC6DF"/>
      </patternFill>
    </fill>
    <fill>
      <patternFill patternType="solid">
        <fgColor rgb="FFDCE8F1"/>
        <bgColor rgb="FFDCE8F1"/>
      </patternFill>
    </fill>
  </fills>
  <borders count="41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top/>
    </border>
    <border>
      <right/>
      <top/>
    </border>
    <border>
      <left style="thick">
        <color rgb="FF000000"/>
      </left>
      <right style="thick">
        <color rgb="FF000000"/>
      </right>
      <top style="thick">
        <color rgb="FF000000"/>
      </top>
      <bottom/>
    </border>
    <border>
      <right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/>
      <bottom/>
    </border>
    <border>
      <left style="thick">
        <color rgb="FF000000"/>
      </left>
      <right style="thick">
        <color rgb="FF000000"/>
      </right>
      <top/>
      <bottom style="thick">
        <color rgb="FF000000"/>
      </bottom>
    </border>
    <border>
      <bottom/>
    </border>
    <border>
      <right/>
      <bottom/>
    </border>
    <border>
      <left/>
      <right/>
    </border>
    <border>
      <left/>
      <right/>
      <top/>
    </border>
    <border>
      <right/>
      <top style="thick">
        <color rgb="FF000000"/>
      </top>
      <bottom style="thick">
        <color rgb="FF000000"/>
      </bottom>
    </border>
    <border>
      <left/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262626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/>
      <bottom style="thin">
        <color rgb="FF262626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top style="thin">
        <color rgb="FF262626"/>
      </top>
      <bottom style="thin">
        <color rgb="FF262626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top style="thin">
        <color rgb="FF262626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right style="thick">
        <color rgb="FF000000"/>
      </right>
    </border>
    <border>
      <left style="thick">
        <color rgb="FF000000"/>
      </left>
    </border>
    <border>
      <left/>
      <right/>
      <top style="thick">
        <color rgb="FF000000"/>
      </top>
      <bottom style="thick">
        <color rgb="FF000000"/>
      </bottom>
    </border>
    <border>
      <left/>
      <right style="medium">
        <color rgb="FFCFCFCF"/>
      </right>
      <top/>
      <bottom style="medium">
        <color rgb="FFCFCFCF"/>
      </bottom>
    </border>
    <border>
      <left/>
      <right/>
      <top/>
      <bottom style="medium">
        <color rgb="FFCFCFCF"/>
      </bottom>
    </border>
    <border>
      <left/>
      <right style="medium">
        <color rgb="FFCFCFCF"/>
      </right>
      <top/>
      <bottom/>
    </border>
    <border>
      <left/>
      <right/>
      <top/>
      <bottom/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2" fontId="2" numFmtId="0" xfId="0" applyFont="1"/>
    <xf borderId="1" fillId="3" fontId="1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4" fontId="2" numFmtId="0" xfId="0" applyAlignment="1" applyBorder="1" applyFill="1" applyFont="1">
      <alignment horizontal="center" vertical="center"/>
    </xf>
    <xf borderId="5" fillId="4" fontId="2" numFmtId="0" xfId="0" applyAlignment="1" applyBorder="1" applyFont="1">
      <alignment horizontal="center" vertical="center"/>
    </xf>
    <xf borderId="0" fillId="2" fontId="4" numFmtId="0" xfId="0" applyAlignment="1" applyFont="1">
      <alignment horizontal="center" shrinkToFit="0" wrapText="1"/>
    </xf>
    <xf borderId="1" fillId="3" fontId="4" numFmtId="0" xfId="0" applyAlignment="1" applyBorder="1" applyFont="1">
      <alignment horizontal="center" shrinkToFit="0" wrapText="1"/>
    </xf>
    <xf borderId="6" fillId="5" fontId="2" numFmtId="0" xfId="0" applyBorder="1" applyFill="1" applyFont="1"/>
    <xf borderId="1" fillId="3" fontId="4" numFmtId="0" xfId="0" applyAlignment="1" applyBorder="1" applyFont="1">
      <alignment horizontal="center"/>
    </xf>
    <xf borderId="0" fillId="4" fontId="2" numFmtId="0" xfId="0" applyAlignment="1" applyFont="1">
      <alignment horizontal="center" vertical="center"/>
    </xf>
    <xf borderId="7" fillId="4" fontId="2" numFmtId="0" xfId="0" applyAlignment="1" applyBorder="1" applyFont="1">
      <alignment horizontal="center" vertical="center"/>
    </xf>
    <xf borderId="0" fillId="2" fontId="5" numFmtId="0" xfId="0" applyAlignment="1" applyFont="1">
      <alignment horizontal="left" shrinkToFit="0" wrapText="1"/>
    </xf>
    <xf borderId="8" fillId="4" fontId="5" numFmtId="0" xfId="0" applyAlignment="1" applyBorder="1" applyFont="1">
      <alignment horizontal="left" shrinkToFit="0" wrapText="1"/>
    </xf>
    <xf borderId="8" fillId="4" fontId="6" numFmtId="164" xfId="0" applyAlignment="1" applyBorder="1" applyFont="1" applyNumberFormat="1">
      <alignment horizontal="right" readingOrder="0"/>
    </xf>
    <xf borderId="9" fillId="5" fontId="2" numFmtId="0" xfId="0" applyBorder="1" applyFont="1"/>
    <xf borderId="3" fillId="4" fontId="6" numFmtId="0" xfId="0" applyAlignment="1" applyBorder="1" applyFont="1">
      <alignment horizontal="center" shrinkToFit="0" wrapText="1"/>
    </xf>
    <xf borderId="8" fillId="4" fontId="6" numFmtId="164" xfId="0" applyAlignment="1" applyBorder="1" applyFont="1" applyNumberFormat="1">
      <alignment horizontal="center"/>
    </xf>
    <xf borderId="4" fillId="0" fontId="3" numFmtId="0" xfId="0" applyBorder="1" applyFont="1"/>
    <xf borderId="8" fillId="4" fontId="6" numFmtId="0" xfId="0" applyAlignment="1" applyBorder="1" applyFont="1">
      <alignment horizontal="right" readingOrder="0"/>
    </xf>
    <xf borderId="8" fillId="4" fontId="6" numFmtId="0" xfId="0" applyAlignment="1" applyBorder="1" applyFont="1">
      <alignment horizontal="center" shrinkToFit="0" wrapText="1"/>
    </xf>
    <xf borderId="8" fillId="4" fontId="6" numFmtId="165" xfId="0" applyAlignment="1" applyBorder="1" applyFont="1" applyNumberFormat="1">
      <alignment horizontal="right" readingOrder="0"/>
    </xf>
    <xf borderId="8" fillId="4" fontId="6" numFmtId="10" xfId="0" applyAlignment="1" applyBorder="1" applyFont="1" applyNumberFormat="1">
      <alignment horizontal="right"/>
    </xf>
    <xf borderId="3" fillId="6" fontId="7" numFmtId="0" xfId="0" applyAlignment="1" applyBorder="1" applyFill="1" applyFont="1">
      <alignment horizontal="center" shrinkToFit="0" wrapText="1"/>
    </xf>
    <xf borderId="8" fillId="7" fontId="7" numFmtId="164" xfId="0" applyAlignment="1" applyBorder="1" applyFill="1" applyFont="1" applyNumberFormat="1">
      <alignment horizontal="center"/>
    </xf>
    <xf borderId="0" fillId="2" fontId="8" numFmtId="0" xfId="0" applyFont="1"/>
    <xf borderId="8" fillId="4" fontId="6" numFmtId="10" xfId="0" applyAlignment="1" applyBorder="1" applyFont="1" applyNumberFormat="1">
      <alignment horizontal="right" readingOrder="0"/>
    </xf>
    <xf borderId="10" fillId="5" fontId="2" numFmtId="0" xfId="0" applyBorder="1" applyFont="1"/>
    <xf borderId="8" fillId="7" fontId="7" numFmtId="0" xfId="0" applyAlignment="1" applyBorder="1" applyFont="1">
      <alignment horizontal="center" shrinkToFit="0" wrapText="1"/>
    </xf>
    <xf borderId="11" fillId="4" fontId="2" numFmtId="0" xfId="0" applyAlignment="1" applyBorder="1" applyFont="1">
      <alignment horizontal="center" vertical="center"/>
    </xf>
    <xf borderId="12" fillId="4" fontId="2" numFmtId="0" xfId="0" applyAlignment="1" applyBorder="1" applyFont="1">
      <alignment horizontal="center" vertical="center"/>
    </xf>
    <xf borderId="0" fillId="2" fontId="2" numFmtId="0" xfId="0" applyAlignment="1" applyFont="1">
      <alignment shrinkToFit="0" wrapText="1"/>
    </xf>
    <xf borderId="13" fillId="4" fontId="2" numFmtId="0" xfId="0" applyAlignment="1" applyBorder="1" applyFont="1">
      <alignment shrinkToFit="0" wrapText="1"/>
    </xf>
    <xf borderId="13" fillId="4" fontId="2" numFmtId="10" xfId="0" applyBorder="1" applyFont="1" applyNumberFormat="1"/>
    <xf borderId="13" fillId="4" fontId="2" numFmtId="0" xfId="0" applyBorder="1" applyFont="1"/>
    <xf borderId="14" fillId="4" fontId="2" numFmtId="164" xfId="0" applyBorder="1" applyFont="1" applyNumberFormat="1"/>
    <xf borderId="14" fillId="4" fontId="2" numFmtId="0" xfId="0" applyBorder="1" applyFont="1"/>
    <xf borderId="15" fillId="5" fontId="9" numFmtId="0" xfId="0" applyAlignment="1" applyBorder="1" applyFont="1">
      <alignment horizontal="center" vertical="center"/>
    </xf>
    <xf borderId="16" fillId="3" fontId="1" numFmtId="164" xfId="0" applyAlignment="1" applyBorder="1" applyFont="1" applyNumberFormat="1">
      <alignment horizontal="center" vertical="center"/>
    </xf>
    <xf borderId="0" fillId="2" fontId="1" numFmtId="164" xfId="0" applyAlignment="1" applyFont="1" applyNumberFormat="1">
      <alignment horizontal="center" vertical="center"/>
    </xf>
    <xf borderId="0" fillId="2" fontId="5" numFmtId="0" xfId="0" applyAlignment="1" applyFont="1">
      <alignment horizontal="center" vertical="center"/>
    </xf>
    <xf borderId="17" fillId="4" fontId="5" numFmtId="0" xfId="0" applyAlignment="1" applyBorder="1" applyFont="1">
      <alignment horizontal="center" vertical="center"/>
    </xf>
    <xf borderId="18" fillId="4" fontId="5" numFmtId="0" xfId="0" applyAlignment="1" applyBorder="1" applyFont="1">
      <alignment horizontal="center" vertical="center"/>
    </xf>
    <xf borderId="19" fillId="5" fontId="5" numFmtId="0" xfId="0" applyAlignment="1" applyBorder="1" applyFont="1">
      <alignment horizontal="center" vertical="center"/>
    </xf>
    <xf borderId="20" fillId="4" fontId="5" numFmtId="0" xfId="0" applyAlignment="1" applyBorder="1" applyFont="1">
      <alignment horizontal="center" vertical="center"/>
    </xf>
    <xf borderId="0" fillId="2" fontId="6" numFmtId="0" xfId="0" applyAlignment="1" applyFont="1">
      <alignment horizontal="center" shrinkToFit="0" wrapText="1"/>
    </xf>
    <xf borderId="21" fillId="4" fontId="6" numFmtId="0" xfId="0" applyAlignment="1" applyBorder="1" applyFont="1">
      <alignment horizontal="center" shrinkToFit="0" wrapText="1"/>
    </xf>
    <xf borderId="22" fillId="4" fontId="6" numFmtId="164" xfId="0" applyAlignment="1" applyBorder="1" applyFont="1" applyNumberFormat="1">
      <alignment horizontal="center"/>
    </xf>
    <xf borderId="23" fillId="5" fontId="6" numFmtId="0" xfId="0" applyAlignment="1" applyBorder="1" applyFont="1">
      <alignment horizontal="center"/>
    </xf>
    <xf borderId="24" fillId="4" fontId="6" numFmtId="164" xfId="0" applyAlignment="1" applyBorder="1" applyFont="1" applyNumberFormat="1">
      <alignment horizontal="center"/>
    </xf>
    <xf borderId="0" fillId="2" fontId="6" numFmtId="164" xfId="0" applyAlignment="1" applyFont="1" applyNumberFormat="1">
      <alignment horizontal="center"/>
    </xf>
    <xf borderId="25" fillId="5" fontId="6" numFmtId="0" xfId="0" applyAlignment="1" applyBorder="1" applyFont="1">
      <alignment horizontal="center"/>
    </xf>
    <xf borderId="22" fillId="2" fontId="6" numFmtId="164" xfId="0" applyAlignment="1" applyBorder="1" applyFont="1" applyNumberFormat="1">
      <alignment horizontal="center"/>
    </xf>
    <xf borderId="24" fillId="2" fontId="6" numFmtId="164" xfId="0" applyAlignment="1" applyBorder="1" applyFont="1" applyNumberFormat="1">
      <alignment horizontal="center"/>
    </xf>
    <xf borderId="26" fillId="4" fontId="6" numFmtId="0" xfId="0" applyAlignment="1" applyBorder="1" applyFont="1">
      <alignment horizontal="center" shrinkToFit="0" wrapText="1"/>
    </xf>
    <xf borderId="27" fillId="4" fontId="6" numFmtId="164" xfId="0" applyAlignment="1" applyBorder="1" applyFont="1" applyNumberFormat="1">
      <alignment horizontal="center"/>
    </xf>
    <xf borderId="28" fillId="5" fontId="6" numFmtId="0" xfId="0" applyAlignment="1" applyBorder="1" applyFont="1">
      <alignment horizontal="center"/>
    </xf>
    <xf borderId="29" fillId="4" fontId="6" numFmtId="164" xfId="0" applyAlignment="1" applyBorder="1" applyFont="1" applyNumberFormat="1">
      <alignment horizontal="center"/>
    </xf>
    <xf borderId="0" fillId="2" fontId="6" numFmtId="0" xfId="0" applyAlignment="1" applyFont="1">
      <alignment horizontal="center"/>
    </xf>
    <xf borderId="0" fillId="2" fontId="1" numFmtId="0" xfId="0" applyAlignment="1" applyFont="1">
      <alignment horizontal="center" vertical="center"/>
    </xf>
    <xf borderId="0" fillId="2" fontId="2" numFmtId="0" xfId="0" applyAlignment="1" applyFont="1">
      <alignment horizontal="center"/>
    </xf>
    <xf borderId="0" fillId="2" fontId="2" numFmtId="164" xfId="0" applyAlignment="1" applyFont="1" applyNumberFormat="1">
      <alignment horizontal="center"/>
    </xf>
    <xf borderId="30" fillId="3" fontId="1" numFmtId="0" xfId="0" applyAlignment="1" applyBorder="1" applyFont="1">
      <alignment horizontal="center" vertical="center"/>
    </xf>
    <xf borderId="31" fillId="0" fontId="3" numFmtId="0" xfId="0" applyBorder="1" applyFont="1"/>
    <xf borderId="32" fillId="0" fontId="3" numFmtId="0" xfId="0" applyBorder="1" applyFont="1"/>
    <xf borderId="0" fillId="2" fontId="4" numFmtId="0" xfId="0" applyAlignment="1" applyFont="1">
      <alignment horizontal="center"/>
    </xf>
    <xf borderId="6" fillId="5" fontId="2" numFmtId="0" xfId="0" applyAlignment="1" applyBorder="1" applyFont="1">
      <alignment horizontal="center"/>
    </xf>
    <xf borderId="2" fillId="3" fontId="4" numFmtId="0" xfId="0" applyAlignment="1" applyBorder="1" applyFont="1">
      <alignment horizontal="center"/>
    </xf>
    <xf borderId="1" fillId="4" fontId="6" numFmtId="164" xfId="0" applyAlignment="1" applyBorder="1" applyFont="1" applyNumberFormat="1">
      <alignment horizontal="right" readingOrder="0"/>
    </xf>
    <xf borderId="9" fillId="5" fontId="2" numFmtId="0" xfId="0" applyAlignment="1" applyBorder="1" applyFont="1">
      <alignment horizontal="center"/>
    </xf>
    <xf borderId="1" fillId="4" fontId="6" numFmtId="0" xfId="0" applyAlignment="1" applyBorder="1" applyFont="1">
      <alignment horizontal="right"/>
    </xf>
    <xf borderId="1" fillId="4" fontId="6" numFmtId="165" xfId="0" applyAlignment="1" applyBorder="1" applyFont="1" applyNumberFormat="1">
      <alignment horizontal="right"/>
    </xf>
    <xf borderId="8" fillId="6" fontId="7" numFmtId="164" xfId="0" applyAlignment="1" applyBorder="1" applyFont="1" applyNumberFormat="1">
      <alignment horizontal="center"/>
    </xf>
    <xf borderId="33" fillId="0" fontId="8" numFmtId="0" xfId="0" applyBorder="1" applyFont="1"/>
    <xf borderId="0" fillId="2" fontId="3" numFmtId="0" xfId="0" applyFont="1"/>
    <xf borderId="34" fillId="0" fontId="8" numFmtId="0" xfId="0" applyBorder="1" applyFont="1"/>
    <xf borderId="1" fillId="4" fontId="6" numFmtId="164" xfId="0" applyAlignment="1" applyBorder="1" applyFont="1" applyNumberFormat="1">
      <alignment horizontal="right"/>
    </xf>
    <xf borderId="1" fillId="4" fontId="6" numFmtId="10" xfId="0" applyAlignment="1" applyBorder="1" applyFont="1" applyNumberFormat="1">
      <alignment horizontal="right"/>
    </xf>
    <xf borderId="10" fillId="5" fontId="2" numFmtId="0" xfId="0" applyAlignment="1" applyBorder="1" applyFont="1">
      <alignment horizontal="center"/>
    </xf>
    <xf borderId="3" fillId="7" fontId="7" numFmtId="0" xfId="0" applyAlignment="1" applyBorder="1" applyFont="1">
      <alignment horizontal="center" shrinkToFit="0" wrapText="1"/>
    </xf>
    <xf borderId="13" fillId="4" fontId="2" numFmtId="0" xfId="0" applyAlignment="1" applyBorder="1" applyFont="1">
      <alignment horizontal="center"/>
    </xf>
    <xf borderId="13" fillId="4" fontId="2" numFmtId="0" xfId="0" applyAlignment="1" applyBorder="1" applyFont="1">
      <alignment horizontal="center" shrinkToFit="0" wrapText="1"/>
    </xf>
    <xf borderId="13" fillId="4" fontId="2" numFmtId="10" xfId="0" applyAlignment="1" applyBorder="1" applyFont="1" applyNumberFormat="1">
      <alignment horizontal="center"/>
    </xf>
    <xf borderId="13" fillId="4" fontId="2" numFmtId="9" xfId="0" applyAlignment="1" applyBorder="1" applyFont="1" applyNumberFormat="1">
      <alignment horizontal="center"/>
    </xf>
    <xf borderId="14" fillId="4" fontId="2" numFmtId="164" xfId="0" applyAlignment="1" applyBorder="1" applyFont="1" applyNumberFormat="1">
      <alignment horizontal="center"/>
    </xf>
    <xf borderId="14" fillId="4" fontId="2" numFmtId="0" xfId="0" applyAlignment="1" applyBorder="1" applyFont="1">
      <alignment horizontal="center"/>
    </xf>
    <xf borderId="35" fillId="5" fontId="10" numFmtId="0" xfId="0" applyAlignment="1" applyBorder="1" applyFont="1">
      <alignment horizontal="center" vertical="center"/>
    </xf>
    <xf borderId="18" fillId="5" fontId="5" numFmtId="0" xfId="0" applyAlignment="1" applyBorder="1" applyFont="1">
      <alignment horizontal="center" vertical="center"/>
    </xf>
    <xf borderId="21" fillId="4" fontId="6" numFmtId="0" xfId="0" applyAlignment="1" applyBorder="1" applyFont="1">
      <alignment horizontal="center"/>
    </xf>
    <xf borderId="22" fillId="5" fontId="6" numFmtId="0" xfId="0" applyAlignment="1" applyBorder="1" applyFont="1">
      <alignment horizontal="center"/>
    </xf>
    <xf borderId="26" fillId="4" fontId="6" numFmtId="0" xfId="0" applyAlignment="1" applyBorder="1" applyFont="1">
      <alignment horizontal="center"/>
    </xf>
    <xf borderId="27" fillId="5" fontId="6" numFmtId="0" xfId="0" applyAlignment="1" applyBorder="1" applyFont="1">
      <alignment horizontal="center"/>
    </xf>
    <xf borderId="0" fillId="4" fontId="6" numFmtId="0" xfId="0" applyAlignment="1" applyFont="1">
      <alignment horizontal="center"/>
    </xf>
    <xf borderId="0" fillId="4" fontId="6" numFmtId="164" xfId="0" applyAlignment="1" applyFont="1" applyNumberFormat="1">
      <alignment horizontal="center"/>
    </xf>
    <xf borderId="36" fillId="8" fontId="11" numFmtId="0" xfId="0" applyAlignment="1" applyBorder="1" applyFill="1" applyFont="1">
      <alignment horizontal="left" shrinkToFit="0" vertical="center" wrapText="1"/>
    </xf>
    <xf borderId="37" fillId="8" fontId="11" numFmtId="0" xfId="0" applyAlignment="1" applyBorder="1" applyFont="1">
      <alignment horizontal="right" shrinkToFit="0" vertical="center" wrapText="1"/>
    </xf>
    <xf borderId="36" fillId="9" fontId="11" numFmtId="0" xfId="0" applyAlignment="1" applyBorder="1" applyFill="1" applyFont="1">
      <alignment horizontal="left" shrinkToFit="0" vertical="center" wrapText="1"/>
    </xf>
    <xf borderId="37" fillId="9" fontId="11" numFmtId="0" xfId="0" applyAlignment="1" applyBorder="1" applyFont="1">
      <alignment horizontal="right" shrinkToFit="0" vertical="center" wrapText="1"/>
    </xf>
    <xf borderId="36" fillId="10" fontId="11" numFmtId="0" xfId="0" applyAlignment="1" applyBorder="1" applyFill="1" applyFont="1">
      <alignment horizontal="left" shrinkToFit="0" vertical="center" wrapText="1"/>
    </xf>
    <xf borderId="37" fillId="10" fontId="11" numFmtId="0" xfId="0" applyAlignment="1" applyBorder="1" applyFont="1">
      <alignment horizontal="right" shrinkToFit="0" vertical="center" wrapText="1"/>
    </xf>
    <xf borderId="0" fillId="0" fontId="8" numFmtId="0" xfId="0" applyFont="1"/>
    <xf borderId="38" fillId="9" fontId="11" numFmtId="0" xfId="0" applyAlignment="1" applyBorder="1" applyFont="1">
      <alignment horizontal="left" shrinkToFit="0" vertical="center" wrapText="1"/>
    </xf>
    <xf borderId="39" fillId="9" fontId="11" numFmtId="0" xfId="0" applyAlignment="1" applyBorder="1" applyFont="1">
      <alignment horizontal="right" shrinkToFit="0" vertical="center" wrapText="1"/>
    </xf>
    <xf borderId="38" fillId="10" fontId="11" numFmtId="0" xfId="0" applyAlignment="1" applyBorder="1" applyFont="1">
      <alignment horizontal="left" shrinkToFit="0" vertical="center" wrapText="1"/>
    </xf>
    <xf borderId="39" fillId="10" fontId="11" numFmtId="0" xfId="0" applyAlignment="1" applyBorder="1" applyFont="1">
      <alignment horizontal="right" shrinkToFit="0" vertical="center" wrapText="1"/>
    </xf>
    <xf borderId="40" fillId="0" fontId="12" numFmtId="0" xfId="0" applyBorder="1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3</xdr:row>
      <xdr:rowOff>0</xdr:rowOff>
    </xdr:from>
    <xdr:ext cx="39052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3</xdr:row>
      <xdr:rowOff>0</xdr:rowOff>
    </xdr:from>
    <xdr:ext cx="390525" cy="1905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019925" cy="26765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</xdr:row>
      <xdr:rowOff>66675</xdr:rowOff>
    </xdr:from>
    <xdr:ext cx="6991350" cy="3038475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.13"/>
    <col customWidth="1" min="2" max="2" width="16.0"/>
    <col customWidth="1" min="3" max="3" width="13.13"/>
    <col customWidth="1" min="4" max="4" width="10.5"/>
    <col customWidth="1" min="5" max="5" width="13.13"/>
    <col customWidth="1" min="6" max="6" width="14.38"/>
    <col customWidth="1" min="7" max="7" width="15.13"/>
    <col customWidth="1" min="8" max="8" width="3.63"/>
    <col customWidth="1" min="9" max="9" width="10.0"/>
    <col customWidth="1" min="10" max="10" width="11.75"/>
    <col customWidth="1" min="11" max="11" width="13.25"/>
    <col customWidth="1" min="12" max="12" width="3.25"/>
  </cols>
  <sheetData>
    <row r="1" ht="15.0" customHeight="1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</row>
    <row r="2" ht="34.5" customHeight="1">
      <c r="A2" s="1"/>
      <c r="B2" s="3" t="s">
        <v>0</v>
      </c>
      <c r="C2" s="4"/>
      <c r="D2" s="4"/>
      <c r="E2" s="4"/>
      <c r="F2" s="5"/>
      <c r="H2" s="6"/>
      <c r="I2" s="6"/>
      <c r="J2" s="6"/>
      <c r="K2" s="6"/>
      <c r="L2" s="7"/>
    </row>
    <row r="3" ht="14.25" customHeight="1">
      <c r="A3" s="8"/>
      <c r="B3" s="9" t="s">
        <v>1</v>
      </c>
      <c r="C3" s="5"/>
      <c r="D3" s="10"/>
      <c r="E3" s="11" t="s">
        <v>2</v>
      </c>
      <c r="F3" s="5"/>
      <c r="G3" s="12"/>
      <c r="H3" s="12"/>
      <c r="I3" s="12"/>
      <c r="J3" s="12"/>
      <c r="K3" s="12"/>
      <c r="L3" s="13"/>
    </row>
    <row r="4">
      <c r="A4" s="14"/>
      <c r="B4" s="15" t="s">
        <v>3</v>
      </c>
      <c r="C4" s="16">
        <v>800000.0</v>
      </c>
      <c r="D4" s="17"/>
      <c r="E4" s="18" t="s">
        <v>4</v>
      </c>
      <c r="F4" s="19">
        <f>SUM(D16:D376)+C8</f>
        <v>1000000</v>
      </c>
      <c r="G4" s="6"/>
      <c r="H4" s="20"/>
      <c r="I4" s="20"/>
      <c r="J4" s="20"/>
      <c r="K4" s="20"/>
      <c r="L4" s="20"/>
    </row>
    <row r="5">
      <c r="A5" s="14"/>
      <c r="B5" s="15" t="s">
        <v>5</v>
      </c>
      <c r="C5" s="21">
        <v>360.0</v>
      </c>
      <c r="D5" s="17"/>
      <c r="E5" s="22" t="s">
        <v>6</v>
      </c>
      <c r="F5" s="19">
        <f>SUM(E16:E376)</f>
        <v>1899256.677</v>
      </c>
    </row>
    <row r="6">
      <c r="A6" s="14"/>
      <c r="B6" s="15" t="s">
        <v>7</v>
      </c>
      <c r="C6" s="23">
        <v>0.009</v>
      </c>
      <c r="D6" s="17"/>
      <c r="E6" s="22" t="s">
        <v>8</v>
      </c>
      <c r="F6" s="19">
        <f>SUM(C16:C376)</f>
        <v>2699256.677</v>
      </c>
    </row>
    <row r="7">
      <c r="A7" s="14"/>
      <c r="B7" s="15" t="s">
        <v>9</v>
      </c>
      <c r="C7" s="24">
        <f>(1+2.4%)^(1/12)-1</f>
        <v>0.001978331539</v>
      </c>
      <c r="D7" s="17"/>
      <c r="E7" s="25" t="s">
        <v>10</v>
      </c>
      <c r="F7" s="26">
        <f>VLOOKUP(C5,B16:K376,6,FALSE)</f>
        <v>2037035.976</v>
      </c>
    </row>
    <row r="8">
      <c r="A8" s="14"/>
      <c r="B8" s="15" t="s">
        <v>11</v>
      </c>
      <c r="C8" s="16">
        <v>200000.0</v>
      </c>
      <c r="D8" s="17"/>
    </row>
    <row r="9" ht="14.25" customHeight="1">
      <c r="A9" s="27"/>
      <c r="D9" s="17"/>
      <c r="E9" s="11" t="s">
        <v>12</v>
      </c>
      <c r="F9" s="5"/>
      <c r="G9" s="12"/>
      <c r="H9" s="12"/>
      <c r="I9" s="12"/>
      <c r="J9" s="12"/>
      <c r="K9" s="12"/>
      <c r="L9" s="13"/>
    </row>
    <row r="10" ht="30.75" customHeight="1">
      <c r="A10" s="14"/>
      <c r="B10" s="15" t="s">
        <v>13</v>
      </c>
      <c r="C10" s="16">
        <v>3500.0</v>
      </c>
      <c r="D10" s="17"/>
      <c r="E10" s="22" t="s">
        <v>14</v>
      </c>
      <c r="F10" s="19">
        <f>SUM(I16:I376)</f>
        <v>3410795.406</v>
      </c>
      <c r="G10" s="12"/>
      <c r="H10" s="12"/>
      <c r="I10" s="12"/>
      <c r="J10" s="12"/>
      <c r="K10" s="12"/>
      <c r="L10" s="13"/>
    </row>
    <row r="11">
      <c r="A11" s="14"/>
      <c r="B11" s="15" t="s">
        <v>15</v>
      </c>
      <c r="C11" s="24">
        <f>(1+6%)^(1/12)-1</f>
        <v>0.004867550565</v>
      </c>
      <c r="D11" s="17"/>
      <c r="E11" s="22" t="s">
        <v>16</v>
      </c>
      <c r="F11" s="19">
        <f>SUM(J16:J376)</f>
        <v>-511538.7283</v>
      </c>
      <c r="G11" s="12"/>
      <c r="H11" s="12"/>
      <c r="I11" s="12"/>
      <c r="J11" s="12"/>
      <c r="K11" s="12"/>
      <c r="L11" s="13"/>
    </row>
    <row r="12" ht="14.25" customHeight="1">
      <c r="A12" s="14"/>
      <c r="B12" s="15" t="s">
        <v>17</v>
      </c>
      <c r="C12" s="28">
        <v>0.0067</v>
      </c>
      <c r="D12" s="29"/>
      <c r="E12" s="30" t="s">
        <v>18</v>
      </c>
      <c r="F12" s="26">
        <f>VLOOKUP(C5,B16:K376,10,FALSE)</f>
        <v>3296710.427</v>
      </c>
      <c r="G12" s="31"/>
      <c r="H12" s="31"/>
      <c r="I12" s="31"/>
      <c r="J12" s="31"/>
      <c r="K12" s="31"/>
      <c r="L12" s="32"/>
    </row>
    <row r="13" ht="14.25" customHeight="1">
      <c r="A13" s="33"/>
      <c r="B13" s="34"/>
      <c r="C13" s="35"/>
      <c r="D13" s="36"/>
      <c r="E13" s="36"/>
      <c r="F13" s="36"/>
      <c r="G13" s="37"/>
      <c r="H13" s="38"/>
      <c r="I13" s="37"/>
      <c r="J13" s="36"/>
      <c r="K13" s="36"/>
      <c r="L13" s="2"/>
    </row>
    <row r="14" ht="30.0" customHeight="1">
      <c r="A14" s="1"/>
      <c r="B14" s="3" t="s">
        <v>2</v>
      </c>
      <c r="C14" s="4"/>
      <c r="D14" s="4"/>
      <c r="E14" s="4"/>
      <c r="F14" s="4"/>
      <c r="G14" s="5"/>
      <c r="H14" s="39"/>
      <c r="I14" s="40" t="s">
        <v>12</v>
      </c>
      <c r="J14" s="4"/>
      <c r="K14" s="5"/>
      <c r="L14" s="41"/>
    </row>
    <row r="15" ht="14.25" customHeight="1">
      <c r="A15" s="42"/>
      <c r="B15" s="43" t="s">
        <v>19</v>
      </c>
      <c r="C15" s="44" t="s">
        <v>20</v>
      </c>
      <c r="D15" s="44" t="s">
        <v>21</v>
      </c>
      <c r="E15" s="44" t="s">
        <v>22</v>
      </c>
      <c r="F15" s="44" t="s">
        <v>23</v>
      </c>
      <c r="G15" s="44" t="s">
        <v>24</v>
      </c>
      <c r="H15" s="45"/>
      <c r="I15" s="44" t="s">
        <v>12</v>
      </c>
      <c r="J15" s="44" t="s">
        <v>25</v>
      </c>
      <c r="K15" s="46" t="s">
        <v>26</v>
      </c>
      <c r="L15" s="42"/>
    </row>
    <row r="16" ht="14.25" customHeight="1">
      <c r="A16" s="47"/>
      <c r="B16" s="48">
        <v>0.0</v>
      </c>
      <c r="C16" s="49">
        <f>D16+E16</f>
        <v>0</v>
      </c>
      <c r="D16" s="49"/>
      <c r="E16" s="49"/>
      <c r="F16" s="49">
        <f>C4</f>
        <v>800000</v>
      </c>
      <c r="G16" s="49">
        <f>C4+C8</f>
        <v>1000000</v>
      </c>
      <c r="H16" s="50"/>
      <c r="I16" s="49">
        <v>0.0</v>
      </c>
      <c r="J16" s="49">
        <v>0.0</v>
      </c>
      <c r="K16" s="51"/>
      <c r="L16" s="52"/>
    </row>
    <row r="17" ht="14.25" customHeight="1">
      <c r="A17" s="47"/>
      <c r="B17" s="48">
        <v>1.0</v>
      </c>
      <c r="C17" s="49">
        <f>PMT($C$6,$C$5,-$C$4,,)</f>
        <v>7497.935215</v>
      </c>
      <c r="D17" s="49">
        <f>C17-E17</f>
        <v>297.9352149</v>
      </c>
      <c r="E17" s="49">
        <f>F16*$C$6</f>
        <v>7200</v>
      </c>
      <c r="F17" s="49">
        <f>F16-D17</f>
        <v>799702.0648</v>
      </c>
      <c r="G17" s="49">
        <f>G16+G16*$C$7</f>
        <v>1001978.332</v>
      </c>
      <c r="H17" s="50"/>
      <c r="I17" s="49">
        <f>$C$10</f>
        <v>3500</v>
      </c>
      <c r="J17" s="49">
        <f>C17-I17+C8</f>
        <v>203997.9352</v>
      </c>
      <c r="K17" s="51">
        <f>J17</f>
        <v>203997.9352</v>
      </c>
      <c r="L17" s="52"/>
    </row>
    <row r="18" ht="14.25" customHeight="1">
      <c r="A18" s="47"/>
      <c r="B18" s="48">
        <f t="shared" ref="B18:B376" si="1">IF(OR(F17="",AND(F17&gt;-1,F17&lt;1)),"",B17+1)</f>
        <v>2</v>
      </c>
      <c r="C18" s="49">
        <f t="shared" ref="C18:C376" si="2">IF(OR(F17="",AND(F17&gt;-1,F17&lt;1)),"",PMT($C$6,$C$5,-$C$4,,))</f>
        <v>7497.935215</v>
      </c>
      <c r="D18" s="49">
        <f t="shared" ref="D18:D376" si="3">IF(OR(F17="",AND(F17&gt;-1,F17&lt;1)),"",C18-E18)</f>
        <v>300.6166318</v>
      </c>
      <c r="E18" s="49">
        <f t="shared" ref="E18:E376" si="4">IF(OR(F17="",AND(F17&gt;-1,F17&lt;1)),"",F17*$C$6)</f>
        <v>7197.318583</v>
      </c>
      <c r="F18" s="49">
        <f t="shared" ref="F18:F376" si="5">IF(OR(F17="",AND(F17&gt;-1,F17&lt;1)),"",F17-D18)</f>
        <v>799401.4482</v>
      </c>
      <c r="G18" s="49">
        <f t="shared" ref="G18:G376" si="6">IF(OR(F17="",AND(F17&gt;-1,F17&lt;1)),"",G17+G17*$C$7)</f>
        <v>1003960.577</v>
      </c>
      <c r="H18" s="53"/>
      <c r="I18" s="49">
        <f>IF(OR(F17="",AND(F17&gt;-1,F17&lt;1)),"",$C$10+I17*$C$11)</f>
        <v>3517.036427</v>
      </c>
      <c r="J18" s="49">
        <f t="shared" ref="J18:J376" si="7">IF(OR(F17="",AND(F17&gt;-1,F17&lt;1)),"",C18-I18)</f>
        <v>3980.898788</v>
      </c>
      <c r="K18" s="51">
        <f t="shared" ref="K18:K376" si="8">IF(OR(F17="",AND(F17&gt;-1,F17&lt;1)),"",K17+K17*$C$12+J18)</f>
        <v>209345.6202</v>
      </c>
      <c r="L18" s="52"/>
    </row>
    <row r="19" ht="14.25" customHeight="1">
      <c r="A19" s="47"/>
      <c r="B19" s="48">
        <f t="shared" si="1"/>
        <v>3</v>
      </c>
      <c r="C19" s="49">
        <f t="shared" si="2"/>
        <v>7497.935215</v>
      </c>
      <c r="D19" s="49">
        <f t="shared" si="3"/>
        <v>303.3221815</v>
      </c>
      <c r="E19" s="49">
        <f t="shared" si="4"/>
        <v>7194.613033</v>
      </c>
      <c r="F19" s="49">
        <f t="shared" si="5"/>
        <v>799098.126</v>
      </c>
      <c r="G19" s="49">
        <f t="shared" si="6"/>
        <v>1005946.744</v>
      </c>
      <c r="H19" s="53"/>
      <c r="I19" s="49">
        <f t="shared" ref="I19:I376" si="9">IF(OR(F18="",AND(F18&gt;-1,F18&lt;1)),"",I18+I18*$C$11)</f>
        <v>3534.15578</v>
      </c>
      <c r="J19" s="49">
        <f t="shared" si="7"/>
        <v>3963.779435</v>
      </c>
      <c r="K19" s="51">
        <f t="shared" si="8"/>
        <v>214712.0153</v>
      </c>
      <c r="L19" s="52"/>
    </row>
    <row r="20" ht="14.25" customHeight="1">
      <c r="A20" s="47"/>
      <c r="B20" s="48">
        <f t="shared" si="1"/>
        <v>4</v>
      </c>
      <c r="C20" s="49">
        <f t="shared" si="2"/>
        <v>7497.935215</v>
      </c>
      <c r="D20" s="49">
        <f t="shared" si="3"/>
        <v>306.0520812</v>
      </c>
      <c r="E20" s="49">
        <f t="shared" si="4"/>
        <v>7191.883134</v>
      </c>
      <c r="F20" s="49">
        <f t="shared" si="5"/>
        <v>798792.0739</v>
      </c>
      <c r="G20" s="49">
        <f t="shared" si="6"/>
        <v>1007936.84</v>
      </c>
      <c r="H20" s="53"/>
      <c r="I20" s="49">
        <f t="shared" si="9"/>
        <v>3551.358462</v>
      </c>
      <c r="J20" s="49">
        <f t="shared" si="7"/>
        <v>3946.576753</v>
      </c>
      <c r="K20" s="51">
        <f t="shared" si="8"/>
        <v>220097.1625</v>
      </c>
      <c r="L20" s="52"/>
    </row>
    <row r="21" ht="14.25" customHeight="1">
      <c r="A21" s="47"/>
      <c r="B21" s="48">
        <f t="shared" si="1"/>
        <v>5</v>
      </c>
      <c r="C21" s="49">
        <f t="shared" si="2"/>
        <v>7497.935215</v>
      </c>
      <c r="D21" s="49">
        <f t="shared" si="3"/>
        <v>308.8065499</v>
      </c>
      <c r="E21" s="49">
        <f t="shared" si="4"/>
        <v>7189.128665</v>
      </c>
      <c r="F21" s="49">
        <f t="shared" si="5"/>
        <v>798483.2673</v>
      </c>
      <c r="G21" s="49">
        <f t="shared" si="6"/>
        <v>1009930.873</v>
      </c>
      <c r="H21" s="53"/>
      <c r="I21" s="49">
        <f t="shared" si="9"/>
        <v>3568.644878</v>
      </c>
      <c r="J21" s="49">
        <f t="shared" si="7"/>
        <v>3929.290336</v>
      </c>
      <c r="K21" s="51">
        <f t="shared" si="8"/>
        <v>225501.1038</v>
      </c>
      <c r="L21" s="52"/>
    </row>
    <row r="22" ht="14.25" customHeight="1">
      <c r="A22" s="47"/>
      <c r="B22" s="48">
        <f t="shared" si="1"/>
        <v>6</v>
      </c>
      <c r="C22" s="49">
        <f t="shared" si="2"/>
        <v>7497.935215</v>
      </c>
      <c r="D22" s="49">
        <f t="shared" si="3"/>
        <v>311.5858088</v>
      </c>
      <c r="E22" s="49">
        <f t="shared" si="4"/>
        <v>7186.349406</v>
      </c>
      <c r="F22" s="49">
        <f t="shared" si="5"/>
        <v>798171.6815</v>
      </c>
      <c r="G22" s="49">
        <f t="shared" si="6"/>
        <v>1011928.851</v>
      </c>
      <c r="H22" s="53"/>
      <c r="I22" s="49">
        <f t="shared" si="9"/>
        <v>3586.015438</v>
      </c>
      <c r="J22" s="49">
        <f t="shared" si="7"/>
        <v>3911.919777</v>
      </c>
      <c r="K22" s="51">
        <f t="shared" si="8"/>
        <v>230923.881</v>
      </c>
      <c r="L22" s="52"/>
    </row>
    <row r="23" ht="14.25" customHeight="1">
      <c r="A23" s="47"/>
      <c r="B23" s="48">
        <f t="shared" si="1"/>
        <v>7</v>
      </c>
      <c r="C23" s="49">
        <f t="shared" si="2"/>
        <v>7497.935215</v>
      </c>
      <c r="D23" s="49">
        <f t="shared" si="3"/>
        <v>314.3900811</v>
      </c>
      <c r="E23" s="49">
        <f t="shared" si="4"/>
        <v>7183.545134</v>
      </c>
      <c r="F23" s="49">
        <f t="shared" si="5"/>
        <v>797857.2915</v>
      </c>
      <c r="G23" s="49">
        <f t="shared" si="6"/>
        <v>1013930.782</v>
      </c>
      <c r="H23" s="53"/>
      <c r="I23" s="49">
        <f t="shared" si="9"/>
        <v>3603.470549</v>
      </c>
      <c r="J23" s="49">
        <f t="shared" si="7"/>
        <v>3894.464666</v>
      </c>
      <c r="K23" s="51">
        <f t="shared" si="8"/>
        <v>236365.5357</v>
      </c>
      <c r="L23" s="52"/>
    </row>
    <row r="24" ht="14.25" customHeight="1">
      <c r="A24" s="47"/>
      <c r="B24" s="48">
        <f t="shared" si="1"/>
        <v>8</v>
      </c>
      <c r="C24" s="49">
        <f t="shared" si="2"/>
        <v>7497.935215</v>
      </c>
      <c r="D24" s="49">
        <f t="shared" si="3"/>
        <v>317.2195918</v>
      </c>
      <c r="E24" s="49">
        <f t="shared" si="4"/>
        <v>7180.715623</v>
      </c>
      <c r="F24" s="49">
        <f t="shared" si="5"/>
        <v>797540.0719</v>
      </c>
      <c r="G24" s="49">
        <f t="shared" si="6"/>
        <v>1015936.673</v>
      </c>
      <c r="H24" s="53"/>
      <c r="I24" s="49">
        <f t="shared" si="9"/>
        <v>3621.010624</v>
      </c>
      <c r="J24" s="49">
        <f t="shared" si="7"/>
        <v>3876.92459</v>
      </c>
      <c r="K24" s="51">
        <f t="shared" si="8"/>
        <v>241826.1094</v>
      </c>
      <c r="L24" s="52"/>
    </row>
    <row r="25" ht="14.25" customHeight="1">
      <c r="A25" s="47"/>
      <c r="B25" s="48">
        <f t="shared" si="1"/>
        <v>9</v>
      </c>
      <c r="C25" s="49">
        <f t="shared" si="2"/>
        <v>7497.935215</v>
      </c>
      <c r="D25" s="49">
        <f t="shared" si="3"/>
        <v>320.0745682</v>
      </c>
      <c r="E25" s="49">
        <f t="shared" si="4"/>
        <v>7177.860647</v>
      </c>
      <c r="F25" s="49">
        <f t="shared" si="5"/>
        <v>797219.9973</v>
      </c>
      <c r="G25" s="49">
        <f t="shared" si="6"/>
        <v>1017946.533</v>
      </c>
      <c r="H25" s="53"/>
      <c r="I25" s="49">
        <f t="shared" si="9"/>
        <v>3638.636077</v>
      </c>
      <c r="J25" s="49">
        <f t="shared" si="7"/>
        <v>3859.299138</v>
      </c>
      <c r="K25" s="51">
        <f t="shared" si="8"/>
        <v>247305.6434</v>
      </c>
      <c r="L25" s="52"/>
    </row>
    <row r="26" ht="14.25" customHeight="1">
      <c r="A26" s="47"/>
      <c r="B26" s="48">
        <f t="shared" si="1"/>
        <v>10</v>
      </c>
      <c r="C26" s="49">
        <f t="shared" si="2"/>
        <v>7497.935215</v>
      </c>
      <c r="D26" s="49">
        <f t="shared" si="3"/>
        <v>322.9552393</v>
      </c>
      <c r="E26" s="49">
        <f t="shared" si="4"/>
        <v>7174.979976</v>
      </c>
      <c r="F26" s="49">
        <f t="shared" si="5"/>
        <v>796897.0421</v>
      </c>
      <c r="G26" s="49">
        <f t="shared" si="6"/>
        <v>1019960.369</v>
      </c>
      <c r="H26" s="53"/>
      <c r="I26" s="49">
        <f t="shared" si="9"/>
        <v>3656.347322</v>
      </c>
      <c r="J26" s="49">
        <f t="shared" si="7"/>
        <v>3841.587893</v>
      </c>
      <c r="K26" s="51">
        <f t="shared" si="8"/>
        <v>252804.1791</v>
      </c>
      <c r="L26" s="52"/>
    </row>
    <row r="27" ht="14.25" customHeight="1">
      <c r="A27" s="47"/>
      <c r="B27" s="48">
        <f t="shared" si="1"/>
        <v>11</v>
      </c>
      <c r="C27" s="49">
        <f t="shared" si="2"/>
        <v>7497.935215</v>
      </c>
      <c r="D27" s="49">
        <f t="shared" si="3"/>
        <v>325.8618364</v>
      </c>
      <c r="E27" s="49">
        <f t="shared" si="4"/>
        <v>7172.073378</v>
      </c>
      <c r="F27" s="49">
        <f t="shared" si="5"/>
        <v>796571.1802</v>
      </c>
      <c r="G27" s="49">
        <f t="shared" si="6"/>
        <v>1021978.188</v>
      </c>
      <c r="H27" s="53"/>
      <c r="I27" s="49">
        <f t="shared" si="9"/>
        <v>3674.144777</v>
      </c>
      <c r="J27" s="49">
        <f t="shared" si="7"/>
        <v>3823.790438</v>
      </c>
      <c r="K27" s="51">
        <f t="shared" si="8"/>
        <v>258321.7576</v>
      </c>
      <c r="L27" s="52"/>
    </row>
    <row r="28" ht="14.25" customHeight="1">
      <c r="A28" s="47"/>
      <c r="B28" s="48">
        <f t="shared" si="1"/>
        <v>12</v>
      </c>
      <c r="C28" s="49">
        <f t="shared" si="2"/>
        <v>7497.935215</v>
      </c>
      <c r="D28" s="49">
        <f t="shared" si="3"/>
        <v>328.794593</v>
      </c>
      <c r="E28" s="49">
        <f t="shared" si="4"/>
        <v>7169.140622</v>
      </c>
      <c r="F28" s="49">
        <f t="shared" si="5"/>
        <v>796242.3856</v>
      </c>
      <c r="G28" s="49">
        <f t="shared" si="6"/>
        <v>1024000</v>
      </c>
      <c r="H28" s="53"/>
      <c r="I28" s="49">
        <f t="shared" si="9"/>
        <v>3692.028863</v>
      </c>
      <c r="J28" s="49">
        <f t="shared" si="7"/>
        <v>3805.906352</v>
      </c>
      <c r="K28" s="51">
        <f t="shared" si="8"/>
        <v>263858.4197</v>
      </c>
      <c r="L28" s="52"/>
    </row>
    <row r="29" ht="14.25" customHeight="1">
      <c r="A29" s="47"/>
      <c r="B29" s="48">
        <f t="shared" si="1"/>
        <v>13</v>
      </c>
      <c r="C29" s="49">
        <f t="shared" si="2"/>
        <v>7497.935215</v>
      </c>
      <c r="D29" s="49">
        <f t="shared" si="3"/>
        <v>331.7537443</v>
      </c>
      <c r="E29" s="49">
        <f t="shared" si="4"/>
        <v>7166.181471</v>
      </c>
      <c r="F29" s="49">
        <f t="shared" si="5"/>
        <v>795910.6319</v>
      </c>
      <c r="G29" s="49">
        <f t="shared" si="6"/>
        <v>1026025.811</v>
      </c>
      <c r="H29" s="53"/>
      <c r="I29" s="49">
        <f t="shared" si="9"/>
        <v>3710</v>
      </c>
      <c r="J29" s="49">
        <f t="shared" si="7"/>
        <v>3787.935215</v>
      </c>
      <c r="K29" s="51">
        <f t="shared" si="8"/>
        <v>269414.2063</v>
      </c>
      <c r="L29" s="52"/>
    </row>
    <row r="30" ht="14.25" customHeight="1">
      <c r="A30" s="47"/>
      <c r="B30" s="48">
        <f t="shared" si="1"/>
        <v>14</v>
      </c>
      <c r="C30" s="49">
        <f t="shared" si="2"/>
        <v>7497.935215</v>
      </c>
      <c r="D30" s="49">
        <f t="shared" si="3"/>
        <v>334.739528</v>
      </c>
      <c r="E30" s="49">
        <f t="shared" si="4"/>
        <v>7163.195687</v>
      </c>
      <c r="F30" s="49">
        <f t="shared" si="5"/>
        <v>795575.8923</v>
      </c>
      <c r="G30" s="49">
        <f t="shared" si="6"/>
        <v>1028055.631</v>
      </c>
      <c r="H30" s="53"/>
      <c r="I30" s="49">
        <f t="shared" si="9"/>
        <v>3728.058613</v>
      </c>
      <c r="J30" s="49">
        <f t="shared" si="7"/>
        <v>3769.876602</v>
      </c>
      <c r="K30" s="51">
        <f t="shared" si="8"/>
        <v>274989.1581</v>
      </c>
      <c r="L30" s="52"/>
    </row>
    <row r="31" ht="14.25" customHeight="1">
      <c r="A31" s="47"/>
      <c r="B31" s="48">
        <f t="shared" si="1"/>
        <v>15</v>
      </c>
      <c r="C31" s="49">
        <f t="shared" si="2"/>
        <v>7497.935215</v>
      </c>
      <c r="D31" s="49">
        <f t="shared" si="3"/>
        <v>337.7521838</v>
      </c>
      <c r="E31" s="49">
        <f t="shared" si="4"/>
        <v>7160.183031</v>
      </c>
      <c r="F31" s="49">
        <f t="shared" si="5"/>
        <v>795238.1402</v>
      </c>
      <c r="G31" s="49">
        <f t="shared" si="6"/>
        <v>1030089.466</v>
      </c>
      <c r="H31" s="53"/>
      <c r="I31" s="49">
        <f t="shared" si="9"/>
        <v>3746.205126</v>
      </c>
      <c r="J31" s="49">
        <f t="shared" si="7"/>
        <v>3751.730088</v>
      </c>
      <c r="K31" s="51">
        <f t="shared" si="8"/>
        <v>280583.3156</v>
      </c>
      <c r="L31" s="52"/>
    </row>
    <row r="32" ht="14.25" customHeight="1">
      <c r="A32" s="47"/>
      <c r="B32" s="48">
        <f t="shared" si="1"/>
        <v>16</v>
      </c>
      <c r="C32" s="49">
        <f t="shared" si="2"/>
        <v>7497.935215</v>
      </c>
      <c r="D32" s="49">
        <f t="shared" si="3"/>
        <v>340.7919534</v>
      </c>
      <c r="E32" s="49">
        <f t="shared" si="4"/>
        <v>7157.143261</v>
      </c>
      <c r="F32" s="49">
        <f t="shared" si="5"/>
        <v>794897.3482</v>
      </c>
      <c r="G32" s="49">
        <f t="shared" si="6"/>
        <v>1032127.324</v>
      </c>
      <c r="H32" s="53"/>
      <c r="I32" s="49">
        <f t="shared" si="9"/>
        <v>3764.439969</v>
      </c>
      <c r="J32" s="49">
        <f t="shared" si="7"/>
        <v>3733.495246</v>
      </c>
      <c r="K32" s="51">
        <f t="shared" si="8"/>
        <v>286196.719</v>
      </c>
      <c r="L32" s="52"/>
    </row>
    <row r="33" ht="14.25" customHeight="1">
      <c r="A33" s="47"/>
      <c r="B33" s="48">
        <f t="shared" si="1"/>
        <v>17</v>
      </c>
      <c r="C33" s="49">
        <f t="shared" si="2"/>
        <v>7497.935215</v>
      </c>
      <c r="D33" s="49">
        <f t="shared" si="3"/>
        <v>343.859081</v>
      </c>
      <c r="E33" s="49">
        <f t="shared" si="4"/>
        <v>7154.076134</v>
      </c>
      <c r="F33" s="49">
        <f t="shared" si="5"/>
        <v>794553.4891</v>
      </c>
      <c r="G33" s="49">
        <f t="shared" si="6"/>
        <v>1034169.214</v>
      </c>
      <c r="H33" s="53"/>
      <c r="I33" s="49">
        <f t="shared" si="9"/>
        <v>3782.763571</v>
      </c>
      <c r="J33" s="49">
        <f t="shared" si="7"/>
        <v>3715.171644</v>
      </c>
      <c r="K33" s="51">
        <f t="shared" si="8"/>
        <v>291829.4087</v>
      </c>
      <c r="L33" s="52"/>
    </row>
    <row r="34" ht="14.25" customHeight="1">
      <c r="A34" s="47"/>
      <c r="B34" s="48">
        <f t="shared" si="1"/>
        <v>18</v>
      </c>
      <c r="C34" s="49">
        <f t="shared" si="2"/>
        <v>7497.935215</v>
      </c>
      <c r="D34" s="49">
        <f t="shared" si="3"/>
        <v>346.9538127</v>
      </c>
      <c r="E34" s="49">
        <f t="shared" si="4"/>
        <v>7150.981402</v>
      </c>
      <c r="F34" s="49">
        <f t="shared" si="5"/>
        <v>794206.5353</v>
      </c>
      <c r="G34" s="49">
        <f t="shared" si="6"/>
        <v>1036215.144</v>
      </c>
      <c r="H34" s="53"/>
      <c r="I34" s="49">
        <f t="shared" si="9"/>
        <v>3801.176364</v>
      </c>
      <c r="J34" s="49">
        <f t="shared" si="7"/>
        <v>3696.758851</v>
      </c>
      <c r="K34" s="51">
        <f t="shared" si="8"/>
        <v>297481.4246</v>
      </c>
      <c r="L34" s="52"/>
    </row>
    <row r="35" ht="14.25" customHeight="1">
      <c r="A35" s="47"/>
      <c r="B35" s="48">
        <f t="shared" si="1"/>
        <v>19</v>
      </c>
      <c r="C35" s="49">
        <f t="shared" si="2"/>
        <v>7497.935215</v>
      </c>
      <c r="D35" s="49">
        <f t="shared" si="3"/>
        <v>350.076397</v>
      </c>
      <c r="E35" s="49">
        <f t="shared" si="4"/>
        <v>7147.858818</v>
      </c>
      <c r="F35" s="49">
        <f t="shared" si="5"/>
        <v>793856.4589</v>
      </c>
      <c r="G35" s="49">
        <f t="shared" si="6"/>
        <v>1038265.121</v>
      </c>
      <c r="H35" s="53"/>
      <c r="I35" s="49">
        <f t="shared" si="9"/>
        <v>3819.678782</v>
      </c>
      <c r="J35" s="49">
        <f t="shared" si="7"/>
        <v>3678.256433</v>
      </c>
      <c r="K35" s="51">
        <f t="shared" si="8"/>
        <v>303152.8065</v>
      </c>
      <c r="L35" s="52"/>
    </row>
    <row r="36" ht="14.25" customHeight="1">
      <c r="A36" s="47"/>
      <c r="B36" s="48">
        <f t="shared" si="1"/>
        <v>20</v>
      </c>
      <c r="C36" s="49">
        <f t="shared" si="2"/>
        <v>7497.935215</v>
      </c>
      <c r="D36" s="49">
        <f t="shared" si="3"/>
        <v>353.2270846</v>
      </c>
      <c r="E36" s="49">
        <f t="shared" si="4"/>
        <v>7144.70813</v>
      </c>
      <c r="F36" s="49">
        <f t="shared" si="5"/>
        <v>793503.2318</v>
      </c>
      <c r="G36" s="49">
        <f t="shared" si="6"/>
        <v>1040319.153</v>
      </c>
      <c r="H36" s="53"/>
      <c r="I36" s="49">
        <f t="shared" si="9"/>
        <v>3838.271262</v>
      </c>
      <c r="J36" s="49">
        <f t="shared" si="7"/>
        <v>3659.663953</v>
      </c>
      <c r="K36" s="51">
        <f t="shared" si="8"/>
        <v>308843.5943</v>
      </c>
      <c r="L36" s="52"/>
    </row>
    <row r="37" ht="14.25" customHeight="1">
      <c r="A37" s="47"/>
      <c r="B37" s="48">
        <f t="shared" si="1"/>
        <v>21</v>
      </c>
      <c r="C37" s="49">
        <f t="shared" si="2"/>
        <v>7497.935215</v>
      </c>
      <c r="D37" s="49">
        <f t="shared" si="3"/>
        <v>356.4061284</v>
      </c>
      <c r="E37" s="49">
        <f t="shared" si="4"/>
        <v>7141.529087</v>
      </c>
      <c r="F37" s="49">
        <f t="shared" si="5"/>
        <v>793146.8257</v>
      </c>
      <c r="G37" s="49">
        <f t="shared" si="6"/>
        <v>1042377.25</v>
      </c>
      <c r="H37" s="53"/>
      <c r="I37" s="49">
        <f t="shared" si="9"/>
        <v>3856.954241</v>
      </c>
      <c r="J37" s="49">
        <f t="shared" si="7"/>
        <v>3640.980974</v>
      </c>
      <c r="K37" s="51">
        <f t="shared" si="8"/>
        <v>314553.8274</v>
      </c>
      <c r="L37" s="52"/>
    </row>
    <row r="38" ht="14.25" customHeight="1">
      <c r="A38" s="47"/>
      <c r="B38" s="48">
        <f t="shared" si="1"/>
        <v>22</v>
      </c>
      <c r="C38" s="49">
        <f t="shared" si="2"/>
        <v>7497.935215</v>
      </c>
      <c r="D38" s="49">
        <f t="shared" si="3"/>
        <v>359.6137835</v>
      </c>
      <c r="E38" s="49">
        <f t="shared" si="4"/>
        <v>7138.321431</v>
      </c>
      <c r="F38" s="49">
        <f t="shared" si="5"/>
        <v>792787.2119</v>
      </c>
      <c r="G38" s="49">
        <f t="shared" si="6"/>
        <v>1044439.417</v>
      </c>
      <c r="H38" s="53"/>
      <c r="I38" s="49">
        <f t="shared" si="9"/>
        <v>3875.728161</v>
      </c>
      <c r="J38" s="49">
        <f t="shared" si="7"/>
        <v>3622.207054</v>
      </c>
      <c r="K38" s="51">
        <f t="shared" si="8"/>
        <v>320283.5451</v>
      </c>
      <c r="L38" s="52"/>
    </row>
    <row r="39" ht="14.25" customHeight="1">
      <c r="A39" s="47"/>
      <c r="B39" s="48">
        <f t="shared" si="1"/>
        <v>23</v>
      </c>
      <c r="C39" s="49">
        <f t="shared" si="2"/>
        <v>7497.935215</v>
      </c>
      <c r="D39" s="49">
        <f t="shared" si="3"/>
        <v>362.8503076</v>
      </c>
      <c r="E39" s="49">
        <f t="shared" si="4"/>
        <v>7135.084907</v>
      </c>
      <c r="F39" s="49">
        <f t="shared" si="5"/>
        <v>792424.3616</v>
      </c>
      <c r="G39" s="49">
        <f t="shared" si="6"/>
        <v>1046505.665</v>
      </c>
      <c r="H39" s="53"/>
      <c r="I39" s="49">
        <f t="shared" si="9"/>
        <v>3894.593464</v>
      </c>
      <c r="J39" s="49">
        <f t="shared" si="7"/>
        <v>3603.341751</v>
      </c>
      <c r="K39" s="51">
        <f t="shared" si="8"/>
        <v>326032.7866</v>
      </c>
      <c r="L39" s="52"/>
    </row>
    <row r="40" ht="14.25" customHeight="1">
      <c r="A40" s="47"/>
      <c r="B40" s="48">
        <f t="shared" si="1"/>
        <v>24</v>
      </c>
      <c r="C40" s="49">
        <f t="shared" si="2"/>
        <v>7497.935215</v>
      </c>
      <c r="D40" s="49">
        <f t="shared" si="3"/>
        <v>366.1159603</v>
      </c>
      <c r="E40" s="49">
        <f t="shared" si="4"/>
        <v>7131.819255</v>
      </c>
      <c r="F40" s="49">
        <f t="shared" si="5"/>
        <v>792058.2457</v>
      </c>
      <c r="G40" s="49">
        <f t="shared" si="6"/>
        <v>1048576</v>
      </c>
      <c r="H40" s="53"/>
      <c r="I40" s="49">
        <f t="shared" si="9"/>
        <v>3913.550595</v>
      </c>
      <c r="J40" s="49">
        <f t="shared" si="7"/>
        <v>3584.38462</v>
      </c>
      <c r="K40" s="51">
        <f t="shared" si="8"/>
        <v>331801.5909</v>
      </c>
      <c r="L40" s="52"/>
    </row>
    <row r="41" ht="14.25" customHeight="1">
      <c r="A41" s="47"/>
      <c r="B41" s="48">
        <f t="shared" si="1"/>
        <v>25</v>
      </c>
      <c r="C41" s="49">
        <f t="shared" si="2"/>
        <v>7497.935215</v>
      </c>
      <c r="D41" s="49">
        <f t="shared" si="3"/>
        <v>369.411004</v>
      </c>
      <c r="E41" s="49">
        <f t="shared" si="4"/>
        <v>7128.524211</v>
      </c>
      <c r="F41" s="49">
        <f t="shared" si="5"/>
        <v>791688.8347</v>
      </c>
      <c r="G41" s="49">
        <f t="shared" si="6"/>
        <v>1050650.431</v>
      </c>
      <c r="H41" s="53"/>
      <c r="I41" s="49">
        <f t="shared" si="9"/>
        <v>3932.6</v>
      </c>
      <c r="J41" s="49">
        <f t="shared" si="7"/>
        <v>3565.335215</v>
      </c>
      <c r="K41" s="51">
        <f t="shared" si="8"/>
        <v>337589.9967</v>
      </c>
      <c r="L41" s="52"/>
    </row>
    <row r="42" ht="14.25" customHeight="1">
      <c r="A42" s="47"/>
      <c r="B42" s="48">
        <f t="shared" si="1"/>
        <v>26</v>
      </c>
      <c r="C42" s="49">
        <f t="shared" si="2"/>
        <v>7497.935215</v>
      </c>
      <c r="D42" s="49">
        <f t="shared" si="3"/>
        <v>372.735703</v>
      </c>
      <c r="E42" s="49">
        <f t="shared" si="4"/>
        <v>7125.199512</v>
      </c>
      <c r="F42" s="49">
        <f t="shared" si="5"/>
        <v>791316.099</v>
      </c>
      <c r="G42" s="49">
        <f t="shared" si="6"/>
        <v>1052728.966</v>
      </c>
      <c r="H42" s="53"/>
      <c r="I42" s="49">
        <f t="shared" si="9"/>
        <v>3951.742129</v>
      </c>
      <c r="J42" s="49">
        <f t="shared" si="7"/>
        <v>3546.193086</v>
      </c>
      <c r="K42" s="51">
        <f t="shared" si="8"/>
        <v>343398.0428</v>
      </c>
      <c r="L42" s="52"/>
    </row>
    <row r="43" ht="14.25" customHeight="1">
      <c r="A43" s="47"/>
      <c r="B43" s="48">
        <f t="shared" si="1"/>
        <v>27</v>
      </c>
      <c r="C43" s="49">
        <f t="shared" si="2"/>
        <v>7497.935215</v>
      </c>
      <c r="D43" s="49">
        <f t="shared" si="3"/>
        <v>376.0903243</v>
      </c>
      <c r="E43" s="49">
        <f t="shared" si="4"/>
        <v>7121.844891</v>
      </c>
      <c r="F43" s="49">
        <f t="shared" si="5"/>
        <v>790940.0086</v>
      </c>
      <c r="G43" s="49">
        <f t="shared" si="6"/>
        <v>1054811.613</v>
      </c>
      <c r="H43" s="53"/>
      <c r="I43" s="49">
        <f t="shared" si="9"/>
        <v>3970.977434</v>
      </c>
      <c r="J43" s="49">
        <f t="shared" si="7"/>
        <v>3526.957781</v>
      </c>
      <c r="K43" s="51">
        <f t="shared" si="8"/>
        <v>349225.7675</v>
      </c>
      <c r="L43" s="52"/>
    </row>
    <row r="44" ht="14.25" customHeight="1">
      <c r="A44" s="47"/>
      <c r="B44" s="48">
        <f t="shared" si="1"/>
        <v>28</v>
      </c>
      <c r="C44" s="49">
        <f t="shared" si="2"/>
        <v>7497.935215</v>
      </c>
      <c r="D44" s="49">
        <f t="shared" si="3"/>
        <v>379.4751373</v>
      </c>
      <c r="E44" s="49">
        <f t="shared" si="4"/>
        <v>7118.460078</v>
      </c>
      <c r="F44" s="49">
        <f t="shared" si="5"/>
        <v>790560.5335</v>
      </c>
      <c r="G44" s="49">
        <f t="shared" si="6"/>
        <v>1056898.38</v>
      </c>
      <c r="H44" s="53"/>
      <c r="I44" s="49">
        <f t="shared" si="9"/>
        <v>3990.306367</v>
      </c>
      <c r="J44" s="49">
        <f t="shared" si="7"/>
        <v>3507.628847</v>
      </c>
      <c r="K44" s="51">
        <f t="shared" si="8"/>
        <v>355073.2089</v>
      </c>
      <c r="L44" s="52"/>
    </row>
    <row r="45" ht="14.25" customHeight="1">
      <c r="A45" s="47"/>
      <c r="B45" s="48">
        <f t="shared" si="1"/>
        <v>29</v>
      </c>
      <c r="C45" s="49">
        <f t="shared" si="2"/>
        <v>7497.935215</v>
      </c>
      <c r="D45" s="49">
        <f t="shared" si="3"/>
        <v>382.8904135</v>
      </c>
      <c r="E45" s="49">
        <f t="shared" si="4"/>
        <v>7115.044801</v>
      </c>
      <c r="F45" s="49">
        <f t="shared" si="5"/>
        <v>790177.6431</v>
      </c>
      <c r="G45" s="49">
        <f t="shared" si="6"/>
        <v>1058989.275</v>
      </c>
      <c r="H45" s="53"/>
      <c r="I45" s="49">
        <f t="shared" si="9"/>
        <v>4009.729385</v>
      </c>
      <c r="J45" s="49">
        <f t="shared" si="7"/>
        <v>3488.205829</v>
      </c>
      <c r="K45" s="51">
        <f t="shared" si="8"/>
        <v>360940.4053</v>
      </c>
      <c r="L45" s="52"/>
    </row>
    <row r="46" ht="14.25" customHeight="1">
      <c r="A46" s="47"/>
      <c r="B46" s="48">
        <f t="shared" si="1"/>
        <v>30</v>
      </c>
      <c r="C46" s="49">
        <f t="shared" si="2"/>
        <v>7497.935215</v>
      </c>
      <c r="D46" s="49">
        <f t="shared" si="3"/>
        <v>386.3364272</v>
      </c>
      <c r="E46" s="49">
        <f t="shared" si="4"/>
        <v>7111.598788</v>
      </c>
      <c r="F46" s="49">
        <f t="shared" si="5"/>
        <v>789791.3066</v>
      </c>
      <c r="G46" s="49">
        <f t="shared" si="6"/>
        <v>1061084.307</v>
      </c>
      <c r="H46" s="53"/>
      <c r="I46" s="49">
        <f t="shared" si="9"/>
        <v>4029.246946</v>
      </c>
      <c r="J46" s="49">
        <f t="shared" si="7"/>
        <v>3468.688269</v>
      </c>
      <c r="K46" s="51">
        <f t="shared" si="8"/>
        <v>366827.3943</v>
      </c>
      <c r="L46" s="52"/>
    </row>
    <row r="47" ht="14.25" customHeight="1">
      <c r="A47" s="47"/>
      <c r="B47" s="48">
        <f t="shared" si="1"/>
        <v>31</v>
      </c>
      <c r="C47" s="49">
        <f t="shared" si="2"/>
        <v>7497.935215</v>
      </c>
      <c r="D47" s="49">
        <f t="shared" si="3"/>
        <v>389.8134551</v>
      </c>
      <c r="E47" s="49">
        <f t="shared" si="4"/>
        <v>7108.12176</v>
      </c>
      <c r="F47" s="49">
        <f t="shared" si="5"/>
        <v>789401.4932</v>
      </c>
      <c r="G47" s="49">
        <f t="shared" si="6"/>
        <v>1063183.484</v>
      </c>
      <c r="H47" s="53"/>
      <c r="I47" s="49">
        <f t="shared" si="9"/>
        <v>4048.859509</v>
      </c>
      <c r="J47" s="49">
        <f t="shared" si="7"/>
        <v>3449.075706</v>
      </c>
      <c r="K47" s="51">
        <f t="shared" si="8"/>
        <v>372734.2135</v>
      </c>
      <c r="L47" s="52"/>
    </row>
    <row r="48" ht="14.25" customHeight="1">
      <c r="A48" s="47"/>
      <c r="B48" s="48">
        <f t="shared" si="1"/>
        <v>32</v>
      </c>
      <c r="C48" s="49">
        <f t="shared" si="2"/>
        <v>7497.935215</v>
      </c>
      <c r="D48" s="49">
        <f t="shared" si="3"/>
        <v>393.3217762</v>
      </c>
      <c r="E48" s="49">
        <f t="shared" si="4"/>
        <v>7104.613439</v>
      </c>
      <c r="F48" s="49">
        <f t="shared" si="5"/>
        <v>789008.1714</v>
      </c>
      <c r="G48" s="49">
        <f t="shared" si="6"/>
        <v>1065286.813</v>
      </c>
      <c r="H48" s="53"/>
      <c r="I48" s="49">
        <f t="shared" si="9"/>
        <v>4068.567538</v>
      </c>
      <c r="J48" s="49">
        <f t="shared" si="7"/>
        <v>3429.367677</v>
      </c>
      <c r="K48" s="51">
        <f t="shared" si="8"/>
        <v>378660.9004</v>
      </c>
      <c r="L48" s="52"/>
    </row>
    <row r="49" ht="14.25" customHeight="1">
      <c r="A49" s="47"/>
      <c r="B49" s="48">
        <f t="shared" si="1"/>
        <v>33</v>
      </c>
      <c r="C49" s="49">
        <f t="shared" si="2"/>
        <v>7497.935215</v>
      </c>
      <c r="D49" s="49">
        <f t="shared" si="3"/>
        <v>396.8616721</v>
      </c>
      <c r="E49" s="49">
        <f t="shared" si="4"/>
        <v>7101.073543</v>
      </c>
      <c r="F49" s="49">
        <f t="shared" si="5"/>
        <v>788611.3097</v>
      </c>
      <c r="G49" s="49">
        <f t="shared" si="6"/>
        <v>1067394.304</v>
      </c>
      <c r="H49" s="53"/>
      <c r="I49" s="49">
        <f t="shared" si="9"/>
        <v>4088.371496</v>
      </c>
      <c r="J49" s="49">
        <f t="shared" si="7"/>
        <v>3409.563719</v>
      </c>
      <c r="K49" s="51">
        <f t="shared" si="8"/>
        <v>384607.4922</v>
      </c>
      <c r="L49" s="52"/>
    </row>
    <row r="50" ht="14.25" customHeight="1">
      <c r="A50" s="47"/>
      <c r="B50" s="48">
        <f t="shared" si="1"/>
        <v>34</v>
      </c>
      <c r="C50" s="49">
        <f t="shared" si="2"/>
        <v>7497.935215</v>
      </c>
      <c r="D50" s="49">
        <f t="shared" si="3"/>
        <v>400.4334272</v>
      </c>
      <c r="E50" s="49">
        <f t="shared" si="4"/>
        <v>7097.501788</v>
      </c>
      <c r="F50" s="49">
        <f t="shared" si="5"/>
        <v>788210.8763</v>
      </c>
      <c r="G50" s="49">
        <f t="shared" si="6"/>
        <v>1069505.963</v>
      </c>
      <c r="H50" s="53"/>
      <c r="I50" s="49">
        <f t="shared" si="9"/>
        <v>4108.271851</v>
      </c>
      <c r="J50" s="49">
        <f t="shared" si="7"/>
        <v>3389.663364</v>
      </c>
      <c r="K50" s="51">
        <f t="shared" si="8"/>
        <v>390574.0257</v>
      </c>
      <c r="L50" s="52"/>
    </row>
    <row r="51" ht="14.25" customHeight="1">
      <c r="A51" s="47"/>
      <c r="B51" s="48">
        <f t="shared" si="1"/>
        <v>35</v>
      </c>
      <c r="C51" s="49">
        <f t="shared" si="2"/>
        <v>7497.935215</v>
      </c>
      <c r="D51" s="49">
        <f t="shared" si="3"/>
        <v>404.037328</v>
      </c>
      <c r="E51" s="49">
        <f t="shared" si="4"/>
        <v>7093.897887</v>
      </c>
      <c r="F51" s="49">
        <f t="shared" si="5"/>
        <v>787806.839</v>
      </c>
      <c r="G51" s="49">
        <f t="shared" si="6"/>
        <v>1071621.801</v>
      </c>
      <c r="H51" s="53"/>
      <c r="I51" s="49">
        <f t="shared" si="9"/>
        <v>4128.269072</v>
      </c>
      <c r="J51" s="49">
        <f t="shared" si="7"/>
        <v>3369.666143</v>
      </c>
      <c r="K51" s="51">
        <f t="shared" si="8"/>
        <v>396560.5378</v>
      </c>
      <c r="L51" s="52"/>
    </row>
    <row r="52" ht="14.25" customHeight="1">
      <c r="A52" s="47"/>
      <c r="B52" s="48">
        <f t="shared" si="1"/>
        <v>36</v>
      </c>
      <c r="C52" s="49">
        <f t="shared" si="2"/>
        <v>7497.935215</v>
      </c>
      <c r="D52" s="49">
        <f t="shared" si="3"/>
        <v>407.673664</v>
      </c>
      <c r="E52" s="49">
        <f t="shared" si="4"/>
        <v>7090.261551</v>
      </c>
      <c r="F52" s="49">
        <f t="shared" si="5"/>
        <v>787399.1653</v>
      </c>
      <c r="G52" s="49">
        <f t="shared" si="6"/>
        <v>1073741.824</v>
      </c>
      <c r="H52" s="53"/>
      <c r="I52" s="49">
        <f t="shared" si="9"/>
        <v>4148.36363</v>
      </c>
      <c r="J52" s="49">
        <f t="shared" si="7"/>
        <v>3349.571585</v>
      </c>
      <c r="K52" s="51">
        <f t="shared" si="8"/>
        <v>402567.065</v>
      </c>
      <c r="L52" s="52"/>
    </row>
    <row r="53" ht="14.25" customHeight="1">
      <c r="A53" s="47"/>
      <c r="B53" s="48">
        <f t="shared" si="1"/>
        <v>37</v>
      </c>
      <c r="C53" s="49">
        <f t="shared" si="2"/>
        <v>7497.935215</v>
      </c>
      <c r="D53" s="49">
        <f t="shared" si="3"/>
        <v>411.342727</v>
      </c>
      <c r="E53" s="49">
        <f t="shared" si="4"/>
        <v>7086.592488</v>
      </c>
      <c r="F53" s="49">
        <f t="shared" si="5"/>
        <v>786987.8226</v>
      </c>
      <c r="G53" s="49">
        <f t="shared" si="6"/>
        <v>1075866.041</v>
      </c>
      <c r="H53" s="53"/>
      <c r="I53" s="49">
        <f t="shared" si="9"/>
        <v>4168.556</v>
      </c>
      <c r="J53" s="49">
        <f t="shared" si="7"/>
        <v>3329.379215</v>
      </c>
      <c r="K53" s="51">
        <f t="shared" si="8"/>
        <v>408593.6436</v>
      </c>
      <c r="L53" s="52"/>
    </row>
    <row r="54" ht="14.25" customHeight="1">
      <c r="A54" s="47"/>
      <c r="B54" s="48">
        <f t="shared" si="1"/>
        <v>38</v>
      </c>
      <c r="C54" s="49">
        <f t="shared" si="2"/>
        <v>7497.935215</v>
      </c>
      <c r="D54" s="49">
        <f t="shared" si="3"/>
        <v>415.0448115</v>
      </c>
      <c r="E54" s="49">
        <f t="shared" si="4"/>
        <v>7082.890403</v>
      </c>
      <c r="F54" s="49">
        <f t="shared" si="5"/>
        <v>786572.7778</v>
      </c>
      <c r="G54" s="49">
        <f t="shared" si="6"/>
        <v>1077994.461</v>
      </c>
      <c r="H54" s="53"/>
      <c r="I54" s="49">
        <f t="shared" si="9"/>
        <v>4188.846657</v>
      </c>
      <c r="J54" s="49">
        <f t="shared" si="7"/>
        <v>3309.088558</v>
      </c>
      <c r="K54" s="51">
        <f t="shared" si="8"/>
        <v>414640.3096</v>
      </c>
      <c r="L54" s="52"/>
    </row>
    <row r="55" ht="14.25" customHeight="1">
      <c r="A55" s="47"/>
      <c r="B55" s="48">
        <f t="shared" si="1"/>
        <v>39</v>
      </c>
      <c r="C55" s="49">
        <f t="shared" si="2"/>
        <v>7497.935215</v>
      </c>
      <c r="D55" s="49">
        <f t="shared" si="3"/>
        <v>418.7802148</v>
      </c>
      <c r="E55" s="49">
        <f t="shared" si="4"/>
        <v>7079.155</v>
      </c>
      <c r="F55" s="49">
        <f t="shared" si="5"/>
        <v>786153.9976</v>
      </c>
      <c r="G55" s="49">
        <f t="shared" si="6"/>
        <v>1080127.091</v>
      </c>
      <c r="H55" s="53"/>
      <c r="I55" s="49">
        <f t="shared" si="9"/>
        <v>4209.23608</v>
      </c>
      <c r="J55" s="49">
        <f t="shared" si="7"/>
        <v>3288.699135</v>
      </c>
      <c r="K55" s="51">
        <f t="shared" si="8"/>
        <v>420707.0988</v>
      </c>
      <c r="L55" s="52"/>
    </row>
    <row r="56" ht="14.25" customHeight="1">
      <c r="A56" s="47"/>
      <c r="B56" s="48">
        <f t="shared" si="1"/>
        <v>40</v>
      </c>
      <c r="C56" s="49">
        <f t="shared" si="2"/>
        <v>7497.935215</v>
      </c>
      <c r="D56" s="49">
        <f t="shared" si="3"/>
        <v>422.5492368</v>
      </c>
      <c r="E56" s="49">
        <f t="shared" si="4"/>
        <v>7075.385978</v>
      </c>
      <c r="F56" s="49">
        <f t="shared" si="5"/>
        <v>785731.4483</v>
      </c>
      <c r="G56" s="49">
        <f t="shared" si="6"/>
        <v>1082263.941</v>
      </c>
      <c r="H56" s="53"/>
      <c r="I56" s="49">
        <f t="shared" si="9"/>
        <v>4229.724749</v>
      </c>
      <c r="J56" s="49">
        <f t="shared" si="7"/>
        <v>3268.210465</v>
      </c>
      <c r="K56" s="51">
        <f t="shared" si="8"/>
        <v>426794.0468</v>
      </c>
      <c r="L56" s="52"/>
    </row>
    <row r="57" ht="14.25" customHeight="1">
      <c r="A57" s="47"/>
      <c r="B57" s="48">
        <f t="shared" si="1"/>
        <v>41</v>
      </c>
      <c r="C57" s="49">
        <f t="shared" si="2"/>
        <v>7497.935215</v>
      </c>
      <c r="D57" s="49">
        <f t="shared" si="3"/>
        <v>426.3521799</v>
      </c>
      <c r="E57" s="49">
        <f t="shared" si="4"/>
        <v>7071.583035</v>
      </c>
      <c r="F57" s="49">
        <f t="shared" si="5"/>
        <v>785305.0962</v>
      </c>
      <c r="G57" s="49">
        <f t="shared" si="6"/>
        <v>1084405.018</v>
      </c>
      <c r="H57" s="53"/>
      <c r="I57" s="49">
        <f t="shared" si="9"/>
        <v>4250.313149</v>
      </c>
      <c r="J57" s="49">
        <f t="shared" si="7"/>
        <v>3247.622066</v>
      </c>
      <c r="K57" s="51">
        <f t="shared" si="8"/>
        <v>432901.189</v>
      </c>
      <c r="L57" s="52"/>
    </row>
    <row r="58" ht="14.25" customHeight="1">
      <c r="A58" s="47"/>
      <c r="B58" s="48">
        <f t="shared" si="1"/>
        <v>42</v>
      </c>
      <c r="C58" s="49">
        <f t="shared" si="2"/>
        <v>7497.935215</v>
      </c>
      <c r="D58" s="49">
        <f t="shared" si="3"/>
        <v>430.1893495</v>
      </c>
      <c r="E58" s="49">
        <f t="shared" si="4"/>
        <v>7067.745865</v>
      </c>
      <c r="F58" s="49">
        <f t="shared" si="5"/>
        <v>784874.9068</v>
      </c>
      <c r="G58" s="49">
        <f t="shared" si="6"/>
        <v>1086550.331</v>
      </c>
      <c r="H58" s="53"/>
      <c r="I58" s="49">
        <f t="shared" si="9"/>
        <v>4271.001763</v>
      </c>
      <c r="J58" s="49">
        <f t="shared" si="7"/>
        <v>3226.933452</v>
      </c>
      <c r="K58" s="51">
        <f t="shared" si="8"/>
        <v>439028.5604</v>
      </c>
      <c r="L58" s="52"/>
    </row>
    <row r="59" ht="14.25" customHeight="1">
      <c r="A59" s="47"/>
      <c r="B59" s="48">
        <f t="shared" si="1"/>
        <v>43</v>
      </c>
      <c r="C59" s="49">
        <f t="shared" si="2"/>
        <v>7497.935215</v>
      </c>
      <c r="D59" s="49">
        <f t="shared" si="3"/>
        <v>434.0610536</v>
      </c>
      <c r="E59" s="49">
        <f t="shared" si="4"/>
        <v>7063.874161</v>
      </c>
      <c r="F59" s="49">
        <f t="shared" si="5"/>
        <v>784440.8458</v>
      </c>
      <c r="G59" s="49">
        <f t="shared" si="6"/>
        <v>1088699.887</v>
      </c>
      <c r="H59" s="53"/>
      <c r="I59" s="49">
        <f t="shared" si="9"/>
        <v>4291.79108</v>
      </c>
      <c r="J59" s="49">
        <f t="shared" si="7"/>
        <v>3206.144135</v>
      </c>
      <c r="K59" s="51">
        <f t="shared" si="8"/>
        <v>445176.1959</v>
      </c>
      <c r="L59" s="52"/>
    </row>
    <row r="60" ht="14.25" customHeight="1">
      <c r="A60" s="47"/>
      <c r="B60" s="48">
        <f t="shared" si="1"/>
        <v>44</v>
      </c>
      <c r="C60" s="49">
        <f t="shared" si="2"/>
        <v>7497.935215</v>
      </c>
      <c r="D60" s="49">
        <f t="shared" si="3"/>
        <v>437.9676031</v>
      </c>
      <c r="E60" s="49">
        <f t="shared" si="4"/>
        <v>7059.967612</v>
      </c>
      <c r="F60" s="49">
        <f t="shared" si="5"/>
        <v>784002.8781</v>
      </c>
      <c r="G60" s="49">
        <f t="shared" si="6"/>
        <v>1090853.697</v>
      </c>
      <c r="H60" s="53"/>
      <c r="I60" s="49">
        <f t="shared" si="9"/>
        <v>4312.68159</v>
      </c>
      <c r="J60" s="49">
        <f t="shared" si="7"/>
        <v>3185.253625</v>
      </c>
      <c r="K60" s="51">
        <f t="shared" si="8"/>
        <v>451344.13</v>
      </c>
      <c r="L60" s="52"/>
    </row>
    <row r="61" ht="14.25" customHeight="1">
      <c r="A61" s="47"/>
      <c r="B61" s="48">
        <f t="shared" si="1"/>
        <v>45</v>
      </c>
      <c r="C61" s="49">
        <f t="shared" si="2"/>
        <v>7497.935215</v>
      </c>
      <c r="D61" s="49">
        <f t="shared" si="3"/>
        <v>441.9093116</v>
      </c>
      <c r="E61" s="49">
        <f t="shared" si="4"/>
        <v>7056.025903</v>
      </c>
      <c r="F61" s="49">
        <f t="shared" si="5"/>
        <v>783560.9688</v>
      </c>
      <c r="G61" s="49">
        <f t="shared" si="6"/>
        <v>1093011.767</v>
      </c>
      <c r="H61" s="53"/>
      <c r="I61" s="49">
        <f t="shared" si="9"/>
        <v>4333.673786</v>
      </c>
      <c r="J61" s="49">
        <f t="shared" si="7"/>
        <v>3164.261429</v>
      </c>
      <c r="K61" s="51">
        <f t="shared" si="8"/>
        <v>457532.3971</v>
      </c>
      <c r="L61" s="52"/>
    </row>
    <row r="62" ht="14.25" customHeight="1">
      <c r="A62" s="47"/>
      <c r="B62" s="48">
        <f t="shared" si="1"/>
        <v>46</v>
      </c>
      <c r="C62" s="49">
        <f t="shared" si="2"/>
        <v>7497.935215</v>
      </c>
      <c r="D62" s="49">
        <f t="shared" si="3"/>
        <v>445.8864954</v>
      </c>
      <c r="E62" s="49">
        <f t="shared" si="4"/>
        <v>7052.04872</v>
      </c>
      <c r="F62" s="49">
        <f t="shared" si="5"/>
        <v>783115.0823</v>
      </c>
      <c r="G62" s="49">
        <f t="shared" si="6"/>
        <v>1095174.107</v>
      </c>
      <c r="H62" s="53"/>
      <c r="I62" s="49">
        <f t="shared" si="9"/>
        <v>4354.768162</v>
      </c>
      <c r="J62" s="49">
        <f t="shared" si="7"/>
        <v>3143.167053</v>
      </c>
      <c r="K62" s="51">
        <f t="shared" si="8"/>
        <v>463741.0312</v>
      </c>
      <c r="L62" s="52"/>
    </row>
    <row r="63" ht="14.25" customHeight="1">
      <c r="A63" s="47"/>
      <c r="B63" s="48">
        <f t="shared" si="1"/>
        <v>47</v>
      </c>
      <c r="C63" s="49">
        <f t="shared" si="2"/>
        <v>7497.935215</v>
      </c>
      <c r="D63" s="49">
        <f t="shared" si="3"/>
        <v>449.8994738</v>
      </c>
      <c r="E63" s="49">
        <f t="shared" si="4"/>
        <v>7048.035741</v>
      </c>
      <c r="F63" s="49">
        <f t="shared" si="5"/>
        <v>782665.1829</v>
      </c>
      <c r="G63" s="49">
        <f t="shared" si="6"/>
        <v>1097340.724</v>
      </c>
      <c r="H63" s="53"/>
      <c r="I63" s="49">
        <f t="shared" si="9"/>
        <v>4375.965216</v>
      </c>
      <c r="J63" s="49">
        <f t="shared" si="7"/>
        <v>3121.969999</v>
      </c>
      <c r="K63" s="51">
        <f t="shared" si="8"/>
        <v>469970.0661</v>
      </c>
      <c r="L63" s="52"/>
    </row>
    <row r="64" ht="14.25" customHeight="1">
      <c r="A64" s="47"/>
      <c r="B64" s="48">
        <f t="shared" si="1"/>
        <v>48</v>
      </c>
      <c r="C64" s="49">
        <f t="shared" si="2"/>
        <v>7497.935215</v>
      </c>
      <c r="D64" s="49">
        <f t="shared" si="3"/>
        <v>453.9485691</v>
      </c>
      <c r="E64" s="49">
        <f t="shared" si="4"/>
        <v>7043.986646</v>
      </c>
      <c r="F64" s="49">
        <f t="shared" si="5"/>
        <v>782211.2343</v>
      </c>
      <c r="G64" s="49">
        <f t="shared" si="6"/>
        <v>1099511.628</v>
      </c>
      <c r="H64" s="53"/>
      <c r="I64" s="49">
        <f t="shared" si="9"/>
        <v>4397.265448</v>
      </c>
      <c r="J64" s="49">
        <f t="shared" si="7"/>
        <v>3100.669767</v>
      </c>
      <c r="K64" s="51">
        <f t="shared" si="8"/>
        <v>476219.5353</v>
      </c>
      <c r="L64" s="52"/>
    </row>
    <row r="65" ht="14.25" customHeight="1">
      <c r="A65" s="47"/>
      <c r="B65" s="48">
        <f t="shared" si="1"/>
        <v>49</v>
      </c>
      <c r="C65" s="49">
        <f t="shared" si="2"/>
        <v>7497.935215</v>
      </c>
      <c r="D65" s="49">
        <f t="shared" si="3"/>
        <v>458.0341062</v>
      </c>
      <c r="E65" s="49">
        <f t="shared" si="4"/>
        <v>7039.901109</v>
      </c>
      <c r="F65" s="49">
        <f t="shared" si="5"/>
        <v>781753.2002</v>
      </c>
      <c r="G65" s="49">
        <f t="shared" si="6"/>
        <v>1101686.826</v>
      </c>
      <c r="H65" s="53"/>
      <c r="I65" s="49">
        <f t="shared" si="9"/>
        <v>4418.66936</v>
      </c>
      <c r="J65" s="49">
        <f t="shared" si="7"/>
        <v>3079.265855</v>
      </c>
      <c r="K65" s="51">
        <f t="shared" si="8"/>
        <v>482489.4721</v>
      </c>
      <c r="L65" s="52"/>
    </row>
    <row r="66" ht="14.25" customHeight="1">
      <c r="A66" s="47"/>
      <c r="B66" s="48">
        <f t="shared" si="1"/>
        <v>50</v>
      </c>
      <c r="C66" s="49">
        <f t="shared" si="2"/>
        <v>7497.935215</v>
      </c>
      <c r="D66" s="49">
        <f t="shared" si="3"/>
        <v>462.1564132</v>
      </c>
      <c r="E66" s="49">
        <f t="shared" si="4"/>
        <v>7035.778802</v>
      </c>
      <c r="F66" s="49">
        <f t="shared" si="5"/>
        <v>781291.0438</v>
      </c>
      <c r="G66" s="49">
        <f t="shared" si="6"/>
        <v>1103866.328</v>
      </c>
      <c r="H66" s="53"/>
      <c r="I66" s="49">
        <f t="shared" si="9"/>
        <v>4440.177457</v>
      </c>
      <c r="J66" s="49">
        <f t="shared" si="7"/>
        <v>3057.757758</v>
      </c>
      <c r="K66" s="51">
        <f t="shared" si="8"/>
        <v>488779.9093</v>
      </c>
      <c r="L66" s="52"/>
    </row>
    <row r="67" ht="14.25" customHeight="1">
      <c r="A67" s="47"/>
      <c r="B67" s="48">
        <f t="shared" si="1"/>
        <v>51</v>
      </c>
      <c r="C67" s="49">
        <f t="shared" si="2"/>
        <v>7497.935215</v>
      </c>
      <c r="D67" s="49">
        <f t="shared" si="3"/>
        <v>466.3158209</v>
      </c>
      <c r="E67" s="49">
        <f t="shared" si="4"/>
        <v>7031.619394</v>
      </c>
      <c r="F67" s="49">
        <f t="shared" si="5"/>
        <v>780824.728</v>
      </c>
      <c r="G67" s="49">
        <f t="shared" si="6"/>
        <v>1106050.142</v>
      </c>
      <c r="H67" s="53"/>
      <c r="I67" s="49">
        <f t="shared" si="9"/>
        <v>4461.790245</v>
      </c>
      <c r="J67" s="49">
        <f t="shared" si="7"/>
        <v>3036.14497</v>
      </c>
      <c r="K67" s="51">
        <f t="shared" si="8"/>
        <v>495090.8797</v>
      </c>
      <c r="L67" s="52"/>
    </row>
    <row r="68" ht="14.25" customHeight="1">
      <c r="A68" s="47"/>
      <c r="B68" s="48">
        <f t="shared" si="1"/>
        <v>52</v>
      </c>
      <c r="C68" s="49">
        <f t="shared" si="2"/>
        <v>7497.935215</v>
      </c>
      <c r="D68" s="49">
        <f t="shared" si="3"/>
        <v>470.5126633</v>
      </c>
      <c r="E68" s="49">
        <f t="shared" si="4"/>
        <v>7027.422552</v>
      </c>
      <c r="F68" s="49">
        <f t="shared" si="5"/>
        <v>780354.2153</v>
      </c>
      <c r="G68" s="49">
        <f t="shared" si="6"/>
        <v>1108238.276</v>
      </c>
      <c r="H68" s="53"/>
      <c r="I68" s="49">
        <f t="shared" si="9"/>
        <v>4483.508234</v>
      </c>
      <c r="J68" s="49">
        <f t="shared" si="7"/>
        <v>3014.42698</v>
      </c>
      <c r="K68" s="51">
        <f t="shared" si="8"/>
        <v>501422.4155</v>
      </c>
      <c r="L68" s="52"/>
    </row>
    <row r="69" ht="14.25" customHeight="1">
      <c r="A69" s="47"/>
      <c r="B69" s="48">
        <f t="shared" si="1"/>
        <v>53</v>
      </c>
      <c r="C69" s="49">
        <f t="shared" si="2"/>
        <v>7497.935215</v>
      </c>
      <c r="D69" s="49">
        <f t="shared" si="3"/>
        <v>474.7472772</v>
      </c>
      <c r="E69" s="49">
        <f t="shared" si="4"/>
        <v>7023.187938</v>
      </c>
      <c r="F69" s="49">
        <f t="shared" si="5"/>
        <v>779879.468</v>
      </c>
      <c r="G69" s="49">
        <f t="shared" si="6"/>
        <v>1110430.738</v>
      </c>
      <c r="H69" s="53"/>
      <c r="I69" s="49">
        <f t="shared" si="9"/>
        <v>4505.331938</v>
      </c>
      <c r="J69" s="49">
        <f t="shared" si="7"/>
        <v>2992.603277</v>
      </c>
      <c r="K69" s="51">
        <f t="shared" si="8"/>
        <v>507774.549</v>
      </c>
      <c r="L69" s="52"/>
    </row>
    <row r="70" ht="14.25" customHeight="1">
      <c r="A70" s="47"/>
      <c r="B70" s="48">
        <f t="shared" si="1"/>
        <v>54</v>
      </c>
      <c r="C70" s="49">
        <f t="shared" si="2"/>
        <v>7497.935215</v>
      </c>
      <c r="D70" s="49">
        <f t="shared" si="3"/>
        <v>479.0200027</v>
      </c>
      <c r="E70" s="49">
        <f t="shared" si="4"/>
        <v>7018.915212</v>
      </c>
      <c r="F70" s="49">
        <f t="shared" si="5"/>
        <v>779400.448</v>
      </c>
      <c r="G70" s="49">
        <f t="shared" si="6"/>
        <v>1112627.538</v>
      </c>
      <c r="H70" s="53"/>
      <c r="I70" s="49">
        <f t="shared" si="9"/>
        <v>4527.261869</v>
      </c>
      <c r="J70" s="49">
        <f t="shared" si="7"/>
        <v>2970.673346</v>
      </c>
      <c r="K70" s="51">
        <f t="shared" si="8"/>
        <v>514147.3118</v>
      </c>
      <c r="L70" s="52"/>
    </row>
    <row r="71" ht="14.25" customHeight="1">
      <c r="A71" s="47"/>
      <c r="B71" s="48">
        <f t="shared" si="1"/>
        <v>55</v>
      </c>
      <c r="C71" s="49">
        <f t="shared" si="2"/>
        <v>7497.935215</v>
      </c>
      <c r="D71" s="49">
        <f t="shared" si="3"/>
        <v>483.3311828</v>
      </c>
      <c r="E71" s="49">
        <f t="shared" si="4"/>
        <v>7014.604032</v>
      </c>
      <c r="F71" s="49">
        <f t="shared" si="5"/>
        <v>778917.1168</v>
      </c>
      <c r="G71" s="49">
        <f t="shared" si="6"/>
        <v>1114828.685</v>
      </c>
      <c r="H71" s="53"/>
      <c r="I71" s="49">
        <f t="shared" si="9"/>
        <v>4549.298545</v>
      </c>
      <c r="J71" s="49">
        <f t="shared" si="7"/>
        <v>2948.63667</v>
      </c>
      <c r="K71" s="51">
        <f t="shared" si="8"/>
        <v>520540.7355</v>
      </c>
      <c r="L71" s="52"/>
    </row>
    <row r="72" ht="14.25" customHeight="1">
      <c r="A72" s="47"/>
      <c r="B72" s="48">
        <f t="shared" si="1"/>
        <v>56</v>
      </c>
      <c r="C72" s="49">
        <f t="shared" si="2"/>
        <v>7497.935215</v>
      </c>
      <c r="D72" s="49">
        <f t="shared" si="3"/>
        <v>487.6811634</v>
      </c>
      <c r="E72" s="49">
        <f t="shared" si="4"/>
        <v>7010.254051</v>
      </c>
      <c r="F72" s="49">
        <f t="shared" si="5"/>
        <v>778429.4357</v>
      </c>
      <c r="G72" s="49">
        <f t="shared" si="6"/>
        <v>1117034.185</v>
      </c>
      <c r="H72" s="53"/>
      <c r="I72" s="49">
        <f t="shared" si="9"/>
        <v>4571.442485</v>
      </c>
      <c r="J72" s="49">
        <f t="shared" si="7"/>
        <v>2926.49273</v>
      </c>
      <c r="K72" s="51">
        <f t="shared" si="8"/>
        <v>526954.8511</v>
      </c>
      <c r="L72" s="52"/>
    </row>
    <row r="73" ht="14.25" customHeight="1">
      <c r="A73" s="47"/>
      <c r="B73" s="48">
        <f t="shared" si="1"/>
        <v>57</v>
      </c>
      <c r="C73" s="49">
        <f t="shared" si="2"/>
        <v>7497.935215</v>
      </c>
      <c r="D73" s="49">
        <f t="shared" si="3"/>
        <v>492.0702939</v>
      </c>
      <c r="E73" s="49">
        <f t="shared" si="4"/>
        <v>7005.864921</v>
      </c>
      <c r="F73" s="49">
        <f t="shared" si="5"/>
        <v>777937.3654</v>
      </c>
      <c r="G73" s="49">
        <f t="shared" si="6"/>
        <v>1119244.049</v>
      </c>
      <c r="H73" s="53"/>
      <c r="I73" s="49">
        <f t="shared" si="9"/>
        <v>4593.694213</v>
      </c>
      <c r="J73" s="49">
        <f t="shared" si="7"/>
        <v>2904.241002</v>
      </c>
      <c r="K73" s="51">
        <f t="shared" si="8"/>
        <v>533389.6897</v>
      </c>
      <c r="L73" s="52"/>
    </row>
    <row r="74" ht="14.25" customHeight="1">
      <c r="A74" s="47"/>
      <c r="B74" s="48">
        <f t="shared" si="1"/>
        <v>58</v>
      </c>
      <c r="C74" s="49">
        <f t="shared" si="2"/>
        <v>7497.935215</v>
      </c>
      <c r="D74" s="49">
        <f t="shared" si="3"/>
        <v>496.4989265</v>
      </c>
      <c r="E74" s="49">
        <f t="shared" si="4"/>
        <v>7001.436288</v>
      </c>
      <c r="F74" s="49">
        <f t="shared" si="5"/>
        <v>777440.8664</v>
      </c>
      <c r="G74" s="49">
        <f t="shared" si="6"/>
        <v>1121458.285</v>
      </c>
      <c r="H74" s="53"/>
      <c r="I74" s="49">
        <f t="shared" si="9"/>
        <v>4616.054252</v>
      </c>
      <c r="J74" s="49">
        <f t="shared" si="7"/>
        <v>2881.880963</v>
      </c>
      <c r="K74" s="51">
        <f t="shared" si="8"/>
        <v>539845.2815</v>
      </c>
      <c r="L74" s="52"/>
    </row>
    <row r="75" ht="14.25" customHeight="1">
      <c r="A75" s="47"/>
      <c r="B75" s="48">
        <f t="shared" si="1"/>
        <v>59</v>
      </c>
      <c r="C75" s="49">
        <f t="shared" si="2"/>
        <v>7497.935215</v>
      </c>
      <c r="D75" s="49">
        <f t="shared" si="3"/>
        <v>500.9674169</v>
      </c>
      <c r="E75" s="49">
        <f t="shared" si="4"/>
        <v>6996.967798</v>
      </c>
      <c r="F75" s="49">
        <f t="shared" si="5"/>
        <v>776939.899</v>
      </c>
      <c r="G75" s="49">
        <f t="shared" si="6"/>
        <v>1123676.901</v>
      </c>
      <c r="H75" s="53"/>
      <c r="I75" s="49">
        <f t="shared" si="9"/>
        <v>4638.523129</v>
      </c>
      <c r="J75" s="49">
        <f t="shared" si="7"/>
        <v>2859.412086</v>
      </c>
      <c r="K75" s="51">
        <f t="shared" si="8"/>
        <v>546321.657</v>
      </c>
      <c r="L75" s="52"/>
    </row>
    <row r="76" ht="14.25" customHeight="1">
      <c r="A76" s="47"/>
      <c r="B76" s="48">
        <f t="shared" si="1"/>
        <v>60</v>
      </c>
      <c r="C76" s="49">
        <f t="shared" si="2"/>
        <v>7497.935215</v>
      </c>
      <c r="D76" s="49">
        <f t="shared" si="3"/>
        <v>505.4761236</v>
      </c>
      <c r="E76" s="49">
        <f t="shared" si="4"/>
        <v>6992.459091</v>
      </c>
      <c r="F76" s="49">
        <f t="shared" si="5"/>
        <v>776434.4229</v>
      </c>
      <c r="G76" s="49">
        <f t="shared" si="6"/>
        <v>1125899.907</v>
      </c>
      <c r="H76" s="53"/>
      <c r="I76" s="49">
        <f t="shared" si="9"/>
        <v>4661.101375</v>
      </c>
      <c r="J76" s="49">
        <f t="shared" si="7"/>
        <v>2836.83384</v>
      </c>
      <c r="K76" s="51">
        <f t="shared" si="8"/>
        <v>552818.8459</v>
      </c>
      <c r="L76" s="52"/>
    </row>
    <row r="77" ht="14.25" customHeight="1">
      <c r="A77" s="47"/>
      <c r="B77" s="48">
        <f t="shared" si="1"/>
        <v>61</v>
      </c>
      <c r="C77" s="49">
        <f t="shared" si="2"/>
        <v>7497.935215</v>
      </c>
      <c r="D77" s="49">
        <f t="shared" si="3"/>
        <v>510.0254087</v>
      </c>
      <c r="E77" s="49">
        <f t="shared" si="4"/>
        <v>6987.909806</v>
      </c>
      <c r="F77" s="49">
        <f t="shared" si="5"/>
        <v>775924.3975</v>
      </c>
      <c r="G77" s="49">
        <f t="shared" si="6"/>
        <v>1128127.31</v>
      </c>
      <c r="H77" s="53"/>
      <c r="I77" s="49">
        <f t="shared" si="9"/>
        <v>4683.789522</v>
      </c>
      <c r="J77" s="49">
        <f t="shared" si="7"/>
        <v>2814.145693</v>
      </c>
      <c r="K77" s="51">
        <f t="shared" si="8"/>
        <v>559336.8779</v>
      </c>
      <c r="L77" s="52"/>
    </row>
    <row r="78" ht="14.25" customHeight="1">
      <c r="A78" s="47"/>
      <c r="B78" s="48">
        <f t="shared" si="1"/>
        <v>62</v>
      </c>
      <c r="C78" s="49">
        <f t="shared" si="2"/>
        <v>7497.935215</v>
      </c>
      <c r="D78" s="49">
        <f t="shared" si="3"/>
        <v>514.6156374</v>
      </c>
      <c r="E78" s="49">
        <f t="shared" si="4"/>
        <v>6983.319578</v>
      </c>
      <c r="F78" s="49">
        <f t="shared" si="5"/>
        <v>775409.7819</v>
      </c>
      <c r="G78" s="49">
        <f t="shared" si="6"/>
        <v>1130359.12</v>
      </c>
      <c r="H78" s="53"/>
      <c r="I78" s="49">
        <f t="shared" si="9"/>
        <v>4706.588104</v>
      </c>
      <c r="J78" s="49">
        <f t="shared" si="7"/>
        <v>2791.347111</v>
      </c>
      <c r="K78" s="51">
        <f t="shared" si="8"/>
        <v>565875.7821</v>
      </c>
      <c r="L78" s="52"/>
    </row>
    <row r="79" ht="14.25" customHeight="1">
      <c r="A79" s="47"/>
      <c r="B79" s="48">
        <f t="shared" si="1"/>
        <v>63</v>
      </c>
      <c r="C79" s="49">
        <f t="shared" si="2"/>
        <v>7497.935215</v>
      </c>
      <c r="D79" s="49">
        <f t="shared" si="3"/>
        <v>519.2471781</v>
      </c>
      <c r="E79" s="49">
        <f t="shared" si="4"/>
        <v>6978.688037</v>
      </c>
      <c r="F79" s="49">
        <f t="shared" si="5"/>
        <v>774890.5347</v>
      </c>
      <c r="G79" s="49">
        <f t="shared" si="6"/>
        <v>1132595.345</v>
      </c>
      <c r="H79" s="53"/>
      <c r="I79" s="49">
        <f t="shared" si="9"/>
        <v>4729.49766</v>
      </c>
      <c r="J79" s="49">
        <f t="shared" si="7"/>
        <v>2768.437555</v>
      </c>
      <c r="K79" s="51">
        <f t="shared" si="8"/>
        <v>572435.5874</v>
      </c>
      <c r="L79" s="52"/>
    </row>
    <row r="80" ht="14.25" customHeight="1">
      <c r="A80" s="47"/>
      <c r="B80" s="48">
        <f t="shared" si="1"/>
        <v>64</v>
      </c>
      <c r="C80" s="49">
        <f t="shared" si="2"/>
        <v>7497.935215</v>
      </c>
      <c r="D80" s="49">
        <f t="shared" si="3"/>
        <v>523.9204027</v>
      </c>
      <c r="E80" s="49">
        <f t="shared" si="4"/>
        <v>6974.014812</v>
      </c>
      <c r="F80" s="49">
        <f t="shared" si="5"/>
        <v>774366.6143</v>
      </c>
      <c r="G80" s="49">
        <f t="shared" si="6"/>
        <v>1134835.994</v>
      </c>
      <c r="H80" s="53"/>
      <c r="I80" s="49">
        <f t="shared" si="9"/>
        <v>4752.518729</v>
      </c>
      <c r="J80" s="49">
        <f t="shared" si="7"/>
        <v>2745.416486</v>
      </c>
      <c r="K80" s="51">
        <f t="shared" si="8"/>
        <v>579016.3223</v>
      </c>
      <c r="L80" s="52"/>
    </row>
    <row r="81" ht="14.25" customHeight="1">
      <c r="A81" s="47"/>
      <c r="B81" s="48">
        <f t="shared" si="1"/>
        <v>65</v>
      </c>
      <c r="C81" s="49">
        <f t="shared" si="2"/>
        <v>7497.935215</v>
      </c>
      <c r="D81" s="49">
        <f t="shared" si="3"/>
        <v>528.6356864</v>
      </c>
      <c r="E81" s="49">
        <f t="shared" si="4"/>
        <v>6969.299529</v>
      </c>
      <c r="F81" s="49">
        <f t="shared" si="5"/>
        <v>773837.9786</v>
      </c>
      <c r="G81" s="49">
        <f t="shared" si="6"/>
        <v>1137081.076</v>
      </c>
      <c r="H81" s="53"/>
      <c r="I81" s="49">
        <f t="shared" si="9"/>
        <v>4775.651854</v>
      </c>
      <c r="J81" s="49">
        <f t="shared" si="7"/>
        <v>2722.283361</v>
      </c>
      <c r="K81" s="51">
        <f t="shared" si="8"/>
        <v>585618.015</v>
      </c>
      <c r="L81" s="52"/>
    </row>
    <row r="82" ht="14.25" customHeight="1">
      <c r="A82" s="47"/>
      <c r="B82" s="48">
        <f t="shared" si="1"/>
        <v>66</v>
      </c>
      <c r="C82" s="49">
        <f t="shared" si="2"/>
        <v>7497.935215</v>
      </c>
      <c r="D82" s="49">
        <f t="shared" si="3"/>
        <v>533.3934075</v>
      </c>
      <c r="E82" s="49">
        <f t="shared" si="4"/>
        <v>6964.541807</v>
      </c>
      <c r="F82" s="49">
        <f t="shared" si="5"/>
        <v>773304.5852</v>
      </c>
      <c r="G82" s="49">
        <f t="shared" si="6"/>
        <v>1139330.599</v>
      </c>
      <c r="H82" s="53"/>
      <c r="I82" s="49">
        <f t="shared" si="9"/>
        <v>4798.897581</v>
      </c>
      <c r="J82" s="49">
        <f t="shared" si="7"/>
        <v>2699.037634</v>
      </c>
      <c r="K82" s="51">
        <f t="shared" si="8"/>
        <v>592240.6934</v>
      </c>
      <c r="L82" s="52"/>
    </row>
    <row r="83" ht="14.25" customHeight="1">
      <c r="A83" s="47"/>
      <c r="B83" s="48">
        <f t="shared" si="1"/>
        <v>67</v>
      </c>
      <c r="C83" s="49">
        <f t="shared" si="2"/>
        <v>7497.935215</v>
      </c>
      <c r="D83" s="49">
        <f t="shared" si="3"/>
        <v>538.1939482</v>
      </c>
      <c r="E83" s="49">
        <f t="shared" si="4"/>
        <v>6959.741267</v>
      </c>
      <c r="F83" s="49">
        <f t="shared" si="5"/>
        <v>772766.3912</v>
      </c>
      <c r="G83" s="49">
        <f t="shared" si="6"/>
        <v>1141584.573</v>
      </c>
      <c r="H83" s="53"/>
      <c r="I83" s="49">
        <f t="shared" si="9"/>
        <v>4822.256457</v>
      </c>
      <c r="J83" s="49">
        <f t="shared" si="7"/>
        <v>2675.678758</v>
      </c>
      <c r="K83" s="51">
        <f t="shared" si="8"/>
        <v>598884.3848</v>
      </c>
      <c r="L83" s="52"/>
    </row>
    <row r="84" ht="14.25" customHeight="1">
      <c r="A84" s="47"/>
      <c r="B84" s="48">
        <f t="shared" si="1"/>
        <v>68</v>
      </c>
      <c r="C84" s="49">
        <f t="shared" si="2"/>
        <v>7497.935215</v>
      </c>
      <c r="D84" s="49">
        <f t="shared" si="3"/>
        <v>543.0376937</v>
      </c>
      <c r="E84" s="49">
        <f t="shared" si="4"/>
        <v>6954.897521</v>
      </c>
      <c r="F84" s="49">
        <f t="shared" si="5"/>
        <v>772223.3535</v>
      </c>
      <c r="G84" s="49">
        <f t="shared" si="6"/>
        <v>1143843.006</v>
      </c>
      <c r="H84" s="53"/>
      <c r="I84" s="49">
        <f t="shared" si="9"/>
        <v>4845.729034</v>
      </c>
      <c r="J84" s="49">
        <f t="shared" si="7"/>
        <v>2652.20618</v>
      </c>
      <c r="K84" s="51">
        <f t="shared" si="8"/>
        <v>605549.1163</v>
      </c>
      <c r="L84" s="52"/>
    </row>
    <row r="85" ht="14.25" customHeight="1">
      <c r="A85" s="47"/>
      <c r="B85" s="48">
        <f t="shared" si="1"/>
        <v>69</v>
      </c>
      <c r="C85" s="49">
        <f t="shared" si="2"/>
        <v>7497.935215</v>
      </c>
      <c r="D85" s="49">
        <f t="shared" si="3"/>
        <v>547.925033</v>
      </c>
      <c r="E85" s="49">
        <f t="shared" si="4"/>
        <v>6950.010182</v>
      </c>
      <c r="F85" s="49">
        <f t="shared" si="5"/>
        <v>771675.4285</v>
      </c>
      <c r="G85" s="49">
        <f t="shared" si="6"/>
        <v>1146105.906</v>
      </c>
      <c r="H85" s="53"/>
      <c r="I85" s="49">
        <f t="shared" si="9"/>
        <v>4869.315866</v>
      </c>
      <c r="J85" s="49">
        <f t="shared" si="7"/>
        <v>2628.619349</v>
      </c>
      <c r="K85" s="51">
        <f t="shared" si="8"/>
        <v>612234.9148</v>
      </c>
      <c r="L85" s="52"/>
    </row>
    <row r="86" ht="14.25" customHeight="1">
      <c r="A86" s="47"/>
      <c r="B86" s="48">
        <f t="shared" si="1"/>
        <v>70</v>
      </c>
      <c r="C86" s="49">
        <f t="shared" si="2"/>
        <v>7497.935215</v>
      </c>
      <c r="D86" s="49">
        <f t="shared" si="3"/>
        <v>552.8563583</v>
      </c>
      <c r="E86" s="49">
        <f t="shared" si="4"/>
        <v>6945.078857</v>
      </c>
      <c r="F86" s="49">
        <f t="shared" si="5"/>
        <v>771122.5722</v>
      </c>
      <c r="G86" s="49">
        <f t="shared" si="6"/>
        <v>1148373.284</v>
      </c>
      <c r="H86" s="53"/>
      <c r="I86" s="49">
        <f t="shared" si="9"/>
        <v>4893.017507</v>
      </c>
      <c r="J86" s="49">
        <f t="shared" si="7"/>
        <v>2604.917708</v>
      </c>
      <c r="K86" s="51">
        <f t="shared" si="8"/>
        <v>618941.8064</v>
      </c>
      <c r="L86" s="52"/>
    </row>
    <row r="87" ht="14.25" customHeight="1">
      <c r="A87" s="47"/>
      <c r="B87" s="48">
        <f t="shared" si="1"/>
        <v>71</v>
      </c>
      <c r="C87" s="49">
        <f t="shared" si="2"/>
        <v>7497.935215</v>
      </c>
      <c r="D87" s="49">
        <f t="shared" si="3"/>
        <v>557.8320655</v>
      </c>
      <c r="E87" s="49">
        <f t="shared" si="4"/>
        <v>6940.103149</v>
      </c>
      <c r="F87" s="49">
        <f t="shared" si="5"/>
        <v>770564.7401</v>
      </c>
      <c r="G87" s="49">
        <f t="shared" si="6"/>
        <v>1150645.147</v>
      </c>
      <c r="H87" s="53"/>
      <c r="I87" s="49">
        <f t="shared" si="9"/>
        <v>4916.834517</v>
      </c>
      <c r="J87" s="49">
        <f t="shared" si="7"/>
        <v>2581.100698</v>
      </c>
      <c r="K87" s="51">
        <f t="shared" si="8"/>
        <v>625669.8172</v>
      </c>
      <c r="L87" s="52"/>
    </row>
    <row r="88" ht="14.25" customHeight="1">
      <c r="A88" s="47"/>
      <c r="B88" s="48">
        <f t="shared" si="1"/>
        <v>72</v>
      </c>
      <c r="C88" s="49">
        <f t="shared" si="2"/>
        <v>7497.935215</v>
      </c>
      <c r="D88" s="49">
        <f t="shared" si="3"/>
        <v>562.8525541</v>
      </c>
      <c r="E88" s="49">
        <f t="shared" si="4"/>
        <v>6935.082661</v>
      </c>
      <c r="F88" s="49">
        <f t="shared" si="5"/>
        <v>770001.8875</v>
      </c>
      <c r="G88" s="49">
        <f t="shared" si="6"/>
        <v>1152921.505</v>
      </c>
      <c r="H88" s="53"/>
      <c r="I88" s="49">
        <f t="shared" si="9"/>
        <v>4940.767457</v>
      </c>
      <c r="J88" s="49">
        <f t="shared" si="7"/>
        <v>2557.167757</v>
      </c>
      <c r="K88" s="51">
        <f t="shared" si="8"/>
        <v>632418.9727</v>
      </c>
      <c r="L88" s="52"/>
    </row>
    <row r="89" ht="14.25" customHeight="1">
      <c r="A89" s="47"/>
      <c r="B89" s="48">
        <f t="shared" si="1"/>
        <v>73</v>
      </c>
      <c r="C89" s="49">
        <f t="shared" si="2"/>
        <v>7497.935215</v>
      </c>
      <c r="D89" s="49">
        <f t="shared" si="3"/>
        <v>567.9182271</v>
      </c>
      <c r="E89" s="49">
        <f t="shared" si="4"/>
        <v>6930.016988</v>
      </c>
      <c r="F89" s="49">
        <f t="shared" si="5"/>
        <v>769433.9693</v>
      </c>
      <c r="G89" s="49">
        <f t="shared" si="6"/>
        <v>1155202.366</v>
      </c>
      <c r="H89" s="53"/>
      <c r="I89" s="49">
        <f t="shared" si="9"/>
        <v>4964.816893</v>
      </c>
      <c r="J89" s="49">
        <f t="shared" si="7"/>
        <v>2533.118322</v>
      </c>
      <c r="K89" s="51">
        <f t="shared" si="8"/>
        <v>639189.2982</v>
      </c>
      <c r="L89" s="52"/>
    </row>
    <row r="90" ht="14.25" customHeight="1">
      <c r="A90" s="47"/>
      <c r="B90" s="48">
        <f t="shared" si="1"/>
        <v>74</v>
      </c>
      <c r="C90" s="49">
        <f t="shared" si="2"/>
        <v>7497.935215</v>
      </c>
      <c r="D90" s="49">
        <f t="shared" si="3"/>
        <v>573.0294911</v>
      </c>
      <c r="E90" s="49">
        <f t="shared" si="4"/>
        <v>6924.905724</v>
      </c>
      <c r="F90" s="49">
        <f t="shared" si="5"/>
        <v>768860.9398</v>
      </c>
      <c r="G90" s="49">
        <f t="shared" si="6"/>
        <v>1157487.739</v>
      </c>
      <c r="H90" s="53"/>
      <c r="I90" s="49">
        <f t="shared" si="9"/>
        <v>4988.98339</v>
      </c>
      <c r="J90" s="49">
        <f t="shared" si="7"/>
        <v>2508.951825</v>
      </c>
      <c r="K90" s="51">
        <f t="shared" si="8"/>
        <v>645980.8183</v>
      </c>
      <c r="L90" s="52"/>
    </row>
    <row r="91" ht="14.25" customHeight="1">
      <c r="A91" s="47"/>
      <c r="B91" s="48">
        <f t="shared" si="1"/>
        <v>75</v>
      </c>
      <c r="C91" s="49">
        <f t="shared" si="2"/>
        <v>7497.935215</v>
      </c>
      <c r="D91" s="49">
        <f t="shared" si="3"/>
        <v>578.1867565</v>
      </c>
      <c r="E91" s="49">
        <f t="shared" si="4"/>
        <v>6919.748458</v>
      </c>
      <c r="F91" s="49">
        <f t="shared" si="5"/>
        <v>768282.7531</v>
      </c>
      <c r="G91" s="49">
        <f t="shared" si="6"/>
        <v>1159777.633</v>
      </c>
      <c r="H91" s="53"/>
      <c r="I91" s="49">
        <f t="shared" si="9"/>
        <v>5013.267519</v>
      </c>
      <c r="J91" s="49">
        <f t="shared" si="7"/>
        <v>2484.667696</v>
      </c>
      <c r="K91" s="51">
        <f t="shared" si="8"/>
        <v>652793.5575</v>
      </c>
      <c r="L91" s="52"/>
    </row>
    <row r="92" ht="14.25" customHeight="1">
      <c r="A92" s="47"/>
      <c r="B92" s="48">
        <f t="shared" si="1"/>
        <v>76</v>
      </c>
      <c r="C92" s="49">
        <f t="shared" si="2"/>
        <v>7497.935215</v>
      </c>
      <c r="D92" s="49">
        <f t="shared" si="3"/>
        <v>583.3904374</v>
      </c>
      <c r="E92" s="49">
        <f t="shared" si="4"/>
        <v>6914.544778</v>
      </c>
      <c r="F92" s="49">
        <f t="shared" si="5"/>
        <v>767699.3626</v>
      </c>
      <c r="G92" s="49">
        <f t="shared" si="6"/>
        <v>1162072.058</v>
      </c>
      <c r="H92" s="53"/>
      <c r="I92" s="49">
        <f t="shared" si="9"/>
        <v>5037.669852</v>
      </c>
      <c r="J92" s="49">
        <f t="shared" si="7"/>
        <v>2460.265363</v>
      </c>
      <c r="K92" s="51">
        <f t="shared" si="8"/>
        <v>659627.5397</v>
      </c>
      <c r="L92" s="52"/>
    </row>
    <row r="93" ht="14.25" customHeight="1">
      <c r="A93" s="47"/>
      <c r="B93" s="48">
        <f t="shared" si="1"/>
        <v>77</v>
      </c>
      <c r="C93" s="49">
        <f t="shared" si="2"/>
        <v>7497.935215</v>
      </c>
      <c r="D93" s="49">
        <f t="shared" si="3"/>
        <v>588.6409513</v>
      </c>
      <c r="E93" s="49">
        <f t="shared" si="4"/>
        <v>6909.294264</v>
      </c>
      <c r="F93" s="49">
        <f t="shared" si="5"/>
        <v>767110.7217</v>
      </c>
      <c r="G93" s="49">
        <f t="shared" si="6"/>
        <v>1164371.022</v>
      </c>
      <c r="H93" s="53"/>
      <c r="I93" s="49">
        <f t="shared" si="9"/>
        <v>5062.190965</v>
      </c>
      <c r="J93" s="49">
        <f t="shared" si="7"/>
        <v>2435.74425</v>
      </c>
      <c r="K93" s="51">
        <f t="shared" si="8"/>
        <v>666482.7884</v>
      </c>
      <c r="L93" s="52"/>
    </row>
    <row r="94" ht="14.25" customHeight="1">
      <c r="A94" s="47"/>
      <c r="B94" s="48">
        <f t="shared" si="1"/>
        <v>78</v>
      </c>
      <c r="C94" s="49">
        <f t="shared" si="2"/>
        <v>7497.935215</v>
      </c>
      <c r="D94" s="49">
        <f t="shared" si="3"/>
        <v>593.9387199</v>
      </c>
      <c r="E94" s="49">
        <f t="shared" si="4"/>
        <v>6903.996495</v>
      </c>
      <c r="F94" s="49">
        <f t="shared" si="5"/>
        <v>766516.783</v>
      </c>
      <c r="G94" s="49">
        <f t="shared" si="6"/>
        <v>1166674.534</v>
      </c>
      <c r="H94" s="53"/>
      <c r="I94" s="49">
        <f t="shared" si="9"/>
        <v>5086.831435</v>
      </c>
      <c r="J94" s="49">
        <f t="shared" si="7"/>
        <v>2411.103779</v>
      </c>
      <c r="K94" s="51">
        <f t="shared" si="8"/>
        <v>673359.3269</v>
      </c>
      <c r="L94" s="52"/>
    </row>
    <row r="95" ht="14.25" customHeight="1">
      <c r="A95" s="47"/>
      <c r="B95" s="48">
        <f t="shared" si="1"/>
        <v>79</v>
      </c>
      <c r="C95" s="49">
        <f t="shared" si="2"/>
        <v>7497.935215</v>
      </c>
      <c r="D95" s="49">
        <f t="shared" si="3"/>
        <v>599.2841683</v>
      </c>
      <c r="E95" s="49">
        <f t="shared" si="4"/>
        <v>6898.651047</v>
      </c>
      <c r="F95" s="49">
        <f t="shared" si="5"/>
        <v>765917.4988</v>
      </c>
      <c r="G95" s="49">
        <f t="shared" si="6"/>
        <v>1168982.603</v>
      </c>
      <c r="H95" s="53"/>
      <c r="I95" s="49">
        <f t="shared" si="9"/>
        <v>5111.591845</v>
      </c>
      <c r="J95" s="49">
        <f t="shared" si="7"/>
        <v>2386.34337</v>
      </c>
      <c r="K95" s="51">
        <f t="shared" si="8"/>
        <v>680257.1778</v>
      </c>
      <c r="L95" s="52"/>
    </row>
    <row r="96" ht="14.25" customHeight="1">
      <c r="A96" s="47"/>
      <c r="B96" s="48">
        <f t="shared" si="1"/>
        <v>80</v>
      </c>
      <c r="C96" s="49">
        <f t="shared" si="2"/>
        <v>7497.935215</v>
      </c>
      <c r="D96" s="49">
        <f t="shared" si="3"/>
        <v>604.6777258</v>
      </c>
      <c r="E96" s="49">
        <f t="shared" si="4"/>
        <v>6893.257489</v>
      </c>
      <c r="F96" s="49">
        <f t="shared" si="5"/>
        <v>765312.8211</v>
      </c>
      <c r="G96" s="49">
        <f t="shared" si="6"/>
        <v>1171295.238</v>
      </c>
      <c r="H96" s="53"/>
      <c r="I96" s="49">
        <f t="shared" si="9"/>
        <v>5136.472776</v>
      </c>
      <c r="J96" s="49">
        <f t="shared" si="7"/>
        <v>2361.462438</v>
      </c>
      <c r="K96" s="51">
        <f t="shared" si="8"/>
        <v>687176.3633</v>
      </c>
      <c r="L96" s="52"/>
    </row>
    <row r="97" ht="14.25" customHeight="1">
      <c r="A97" s="47"/>
      <c r="B97" s="48">
        <f t="shared" si="1"/>
        <v>81</v>
      </c>
      <c r="C97" s="49">
        <f t="shared" si="2"/>
        <v>7497.935215</v>
      </c>
      <c r="D97" s="49">
        <f t="shared" si="3"/>
        <v>610.1198254</v>
      </c>
      <c r="E97" s="49">
        <f t="shared" si="4"/>
        <v>6887.81539</v>
      </c>
      <c r="F97" s="49">
        <f t="shared" si="5"/>
        <v>764702.7012</v>
      </c>
      <c r="G97" s="49">
        <f t="shared" si="6"/>
        <v>1173612.448</v>
      </c>
      <c r="H97" s="53"/>
      <c r="I97" s="49">
        <f t="shared" si="9"/>
        <v>5161.474817</v>
      </c>
      <c r="J97" s="49">
        <f t="shared" si="7"/>
        <v>2336.460397</v>
      </c>
      <c r="K97" s="51">
        <f t="shared" si="8"/>
        <v>694116.9053</v>
      </c>
      <c r="L97" s="52"/>
    </row>
    <row r="98" ht="14.25" customHeight="1">
      <c r="A98" s="47"/>
      <c r="B98" s="48">
        <f t="shared" si="1"/>
        <v>82</v>
      </c>
      <c r="C98" s="49">
        <f t="shared" si="2"/>
        <v>7497.935215</v>
      </c>
      <c r="D98" s="49">
        <f t="shared" si="3"/>
        <v>615.6109038</v>
      </c>
      <c r="E98" s="49">
        <f t="shared" si="4"/>
        <v>6882.324311</v>
      </c>
      <c r="F98" s="49">
        <f t="shared" si="5"/>
        <v>764087.0903</v>
      </c>
      <c r="G98" s="49">
        <f t="shared" si="6"/>
        <v>1175934.243</v>
      </c>
      <c r="H98" s="53"/>
      <c r="I98" s="49">
        <f t="shared" si="9"/>
        <v>5186.598557</v>
      </c>
      <c r="J98" s="49">
        <f t="shared" si="7"/>
        <v>2311.336658</v>
      </c>
      <c r="K98" s="51">
        <f t="shared" si="8"/>
        <v>701078.8252</v>
      </c>
      <c r="L98" s="52"/>
    </row>
    <row r="99" ht="14.25" customHeight="1">
      <c r="A99" s="47"/>
      <c r="B99" s="48">
        <f t="shared" si="1"/>
        <v>83</v>
      </c>
      <c r="C99" s="49">
        <f t="shared" si="2"/>
        <v>7497.935215</v>
      </c>
      <c r="D99" s="49">
        <f t="shared" si="3"/>
        <v>621.1514019</v>
      </c>
      <c r="E99" s="49">
        <f t="shared" si="4"/>
        <v>6876.783813</v>
      </c>
      <c r="F99" s="49">
        <f t="shared" si="5"/>
        <v>763465.9389</v>
      </c>
      <c r="G99" s="49">
        <f t="shared" si="6"/>
        <v>1178260.631</v>
      </c>
      <c r="H99" s="53"/>
      <c r="I99" s="49">
        <f t="shared" si="9"/>
        <v>5211.844588</v>
      </c>
      <c r="J99" s="49">
        <f t="shared" si="7"/>
        <v>2286.090627</v>
      </c>
      <c r="K99" s="51">
        <f t="shared" si="8"/>
        <v>708062.144</v>
      </c>
      <c r="L99" s="52"/>
    </row>
    <row r="100" ht="14.25" customHeight="1">
      <c r="A100" s="47"/>
      <c r="B100" s="48">
        <f t="shared" si="1"/>
        <v>84</v>
      </c>
      <c r="C100" s="49">
        <f t="shared" si="2"/>
        <v>7497.935215</v>
      </c>
      <c r="D100" s="49">
        <f t="shared" si="3"/>
        <v>626.7417646</v>
      </c>
      <c r="E100" s="49">
        <f t="shared" si="4"/>
        <v>6871.19345</v>
      </c>
      <c r="F100" s="49">
        <f t="shared" si="5"/>
        <v>762839.1972</v>
      </c>
      <c r="G100" s="49">
        <f t="shared" si="6"/>
        <v>1180591.621</v>
      </c>
      <c r="H100" s="53"/>
      <c r="I100" s="49">
        <f t="shared" si="9"/>
        <v>5237.213505</v>
      </c>
      <c r="J100" s="49">
        <f t="shared" si="7"/>
        <v>2260.72171</v>
      </c>
      <c r="K100" s="51">
        <f t="shared" si="8"/>
        <v>715066.8821</v>
      </c>
      <c r="L100" s="52"/>
    </row>
    <row r="101" ht="14.25" customHeight="1">
      <c r="A101" s="47"/>
      <c r="B101" s="48">
        <f t="shared" si="1"/>
        <v>85</v>
      </c>
      <c r="C101" s="49">
        <f t="shared" si="2"/>
        <v>7497.935215</v>
      </c>
      <c r="D101" s="49">
        <f t="shared" si="3"/>
        <v>632.3824404</v>
      </c>
      <c r="E101" s="49">
        <f t="shared" si="4"/>
        <v>6865.552774</v>
      </c>
      <c r="F101" s="49">
        <f t="shared" si="5"/>
        <v>762206.8147</v>
      </c>
      <c r="G101" s="49">
        <f t="shared" si="6"/>
        <v>1182927.222</v>
      </c>
      <c r="H101" s="53"/>
      <c r="I101" s="49">
        <f t="shared" si="9"/>
        <v>5262.705906</v>
      </c>
      <c r="J101" s="49">
        <f t="shared" si="7"/>
        <v>2235.229308</v>
      </c>
      <c r="K101" s="51">
        <f t="shared" si="8"/>
        <v>722093.0595</v>
      </c>
      <c r="L101" s="52"/>
    </row>
    <row r="102" ht="14.25" customHeight="1">
      <c r="A102" s="47"/>
      <c r="B102" s="48">
        <f t="shared" si="1"/>
        <v>86</v>
      </c>
      <c r="C102" s="49">
        <f t="shared" si="2"/>
        <v>7497.935215</v>
      </c>
      <c r="D102" s="49">
        <f t="shared" si="3"/>
        <v>638.0738824</v>
      </c>
      <c r="E102" s="49">
        <f t="shared" si="4"/>
        <v>6859.861332</v>
      </c>
      <c r="F102" s="49">
        <f t="shared" si="5"/>
        <v>761568.7408</v>
      </c>
      <c r="G102" s="49">
        <f t="shared" si="6"/>
        <v>1185267.445</v>
      </c>
      <c r="H102" s="53"/>
      <c r="I102" s="49">
        <f t="shared" si="9"/>
        <v>5288.322394</v>
      </c>
      <c r="J102" s="49">
        <f t="shared" si="7"/>
        <v>2209.612821</v>
      </c>
      <c r="K102" s="51">
        <f t="shared" si="8"/>
        <v>729140.6958</v>
      </c>
      <c r="L102" s="52"/>
    </row>
    <row r="103" ht="14.25" customHeight="1">
      <c r="A103" s="47"/>
      <c r="B103" s="48">
        <f t="shared" si="1"/>
        <v>87</v>
      </c>
      <c r="C103" s="49">
        <f t="shared" si="2"/>
        <v>7497.935215</v>
      </c>
      <c r="D103" s="49">
        <f t="shared" si="3"/>
        <v>643.8165473</v>
      </c>
      <c r="E103" s="49">
        <f t="shared" si="4"/>
        <v>6854.118668</v>
      </c>
      <c r="F103" s="49">
        <f t="shared" si="5"/>
        <v>760924.9243</v>
      </c>
      <c r="G103" s="49">
        <f t="shared" si="6"/>
        <v>1187612.297</v>
      </c>
      <c r="H103" s="53"/>
      <c r="I103" s="49">
        <f t="shared" si="9"/>
        <v>5314.06357</v>
      </c>
      <c r="J103" s="49">
        <f t="shared" si="7"/>
        <v>2183.871645</v>
      </c>
      <c r="K103" s="51">
        <f t="shared" si="8"/>
        <v>736209.8101</v>
      </c>
      <c r="L103" s="52"/>
    </row>
    <row r="104" ht="14.25" customHeight="1">
      <c r="A104" s="47"/>
      <c r="B104" s="48">
        <f t="shared" si="1"/>
        <v>88</v>
      </c>
      <c r="C104" s="49">
        <f t="shared" si="2"/>
        <v>7497.935215</v>
      </c>
      <c r="D104" s="49">
        <f t="shared" si="3"/>
        <v>649.6108963</v>
      </c>
      <c r="E104" s="49">
        <f t="shared" si="4"/>
        <v>6848.324319</v>
      </c>
      <c r="F104" s="49">
        <f t="shared" si="5"/>
        <v>760275.3134</v>
      </c>
      <c r="G104" s="49">
        <f t="shared" si="6"/>
        <v>1189961.787</v>
      </c>
      <c r="H104" s="53"/>
      <c r="I104" s="49">
        <f t="shared" si="9"/>
        <v>5339.930043</v>
      </c>
      <c r="J104" s="49">
        <f t="shared" si="7"/>
        <v>2158.005172</v>
      </c>
      <c r="K104" s="51">
        <f t="shared" si="8"/>
        <v>743300.421</v>
      </c>
      <c r="L104" s="52"/>
    </row>
    <row r="105" ht="14.25" customHeight="1">
      <c r="A105" s="47"/>
      <c r="B105" s="48">
        <f t="shared" si="1"/>
        <v>89</v>
      </c>
      <c r="C105" s="49">
        <f t="shared" si="2"/>
        <v>7497.935215</v>
      </c>
      <c r="D105" s="49">
        <f t="shared" si="3"/>
        <v>655.4573943</v>
      </c>
      <c r="E105" s="49">
        <f t="shared" si="4"/>
        <v>6842.477821</v>
      </c>
      <c r="F105" s="49">
        <f t="shared" si="5"/>
        <v>759619.856</v>
      </c>
      <c r="G105" s="49">
        <f t="shared" si="6"/>
        <v>1192315.926</v>
      </c>
      <c r="H105" s="53"/>
      <c r="I105" s="49">
        <f t="shared" si="9"/>
        <v>5365.922423</v>
      </c>
      <c r="J105" s="49">
        <f t="shared" si="7"/>
        <v>2132.012792</v>
      </c>
      <c r="K105" s="51">
        <f t="shared" si="8"/>
        <v>750412.5466</v>
      </c>
      <c r="L105" s="52"/>
    </row>
    <row r="106" ht="14.25" customHeight="1">
      <c r="A106" s="47"/>
      <c r="B106" s="48">
        <f t="shared" si="1"/>
        <v>90</v>
      </c>
      <c r="C106" s="49">
        <f t="shared" si="2"/>
        <v>7497.935215</v>
      </c>
      <c r="D106" s="49">
        <f t="shared" si="3"/>
        <v>661.3565109</v>
      </c>
      <c r="E106" s="49">
        <f t="shared" si="4"/>
        <v>6836.578704</v>
      </c>
      <c r="F106" s="49">
        <f t="shared" si="5"/>
        <v>758958.4995</v>
      </c>
      <c r="G106" s="49">
        <f t="shared" si="6"/>
        <v>1194674.723</v>
      </c>
      <c r="H106" s="53"/>
      <c r="I106" s="49">
        <f t="shared" si="9"/>
        <v>5392.041322</v>
      </c>
      <c r="J106" s="49">
        <f t="shared" si="7"/>
        <v>2105.893893</v>
      </c>
      <c r="K106" s="51">
        <f t="shared" si="8"/>
        <v>757546.2046</v>
      </c>
      <c r="L106" s="52"/>
    </row>
    <row r="107" ht="14.25" customHeight="1">
      <c r="A107" s="47"/>
      <c r="B107" s="48">
        <f t="shared" si="1"/>
        <v>91</v>
      </c>
      <c r="C107" s="49">
        <f t="shared" si="2"/>
        <v>7497.935215</v>
      </c>
      <c r="D107" s="49">
        <f t="shared" si="3"/>
        <v>667.3087195</v>
      </c>
      <c r="E107" s="49">
        <f t="shared" si="4"/>
        <v>6830.626495</v>
      </c>
      <c r="F107" s="49">
        <f t="shared" si="5"/>
        <v>758291.1908</v>
      </c>
      <c r="G107" s="49">
        <f t="shared" si="6"/>
        <v>1197038.185</v>
      </c>
      <c r="H107" s="53"/>
      <c r="I107" s="49">
        <f t="shared" si="9"/>
        <v>5418.287355</v>
      </c>
      <c r="J107" s="49">
        <f t="shared" si="7"/>
        <v>2079.64786</v>
      </c>
      <c r="K107" s="51">
        <f t="shared" si="8"/>
        <v>764701.412</v>
      </c>
      <c r="L107" s="52"/>
    </row>
    <row r="108" ht="14.25" customHeight="1">
      <c r="A108" s="47"/>
      <c r="B108" s="48">
        <f t="shared" si="1"/>
        <v>92</v>
      </c>
      <c r="C108" s="49">
        <f t="shared" si="2"/>
        <v>7497.935215</v>
      </c>
      <c r="D108" s="49">
        <f t="shared" si="3"/>
        <v>673.314498</v>
      </c>
      <c r="E108" s="49">
        <f t="shared" si="4"/>
        <v>6824.620717</v>
      </c>
      <c r="F108" s="49">
        <f t="shared" si="5"/>
        <v>757617.8763</v>
      </c>
      <c r="G108" s="49">
        <f t="shared" si="6"/>
        <v>1199406.324</v>
      </c>
      <c r="H108" s="53"/>
      <c r="I108" s="49">
        <f t="shared" si="9"/>
        <v>5444.661143</v>
      </c>
      <c r="J108" s="49">
        <f t="shared" si="7"/>
        <v>2053.274072</v>
      </c>
      <c r="K108" s="51">
        <f t="shared" si="8"/>
        <v>771878.1856</v>
      </c>
      <c r="L108" s="52"/>
    </row>
    <row r="109" ht="14.25" customHeight="1">
      <c r="A109" s="47"/>
      <c r="B109" s="48">
        <f t="shared" si="1"/>
        <v>93</v>
      </c>
      <c r="C109" s="49">
        <f t="shared" si="2"/>
        <v>7497.935215</v>
      </c>
      <c r="D109" s="49">
        <f t="shared" si="3"/>
        <v>679.3743284</v>
      </c>
      <c r="E109" s="49">
        <f t="shared" si="4"/>
        <v>6818.560886</v>
      </c>
      <c r="F109" s="49">
        <f t="shared" si="5"/>
        <v>756938.5019</v>
      </c>
      <c r="G109" s="49">
        <f t="shared" si="6"/>
        <v>1201779.147</v>
      </c>
      <c r="H109" s="53"/>
      <c r="I109" s="49">
        <f t="shared" si="9"/>
        <v>5471.163306</v>
      </c>
      <c r="J109" s="49">
        <f t="shared" si="7"/>
        <v>2026.771908</v>
      </c>
      <c r="K109" s="51">
        <f t="shared" si="8"/>
        <v>779076.5413</v>
      </c>
      <c r="L109" s="52"/>
    </row>
    <row r="110" ht="14.25" customHeight="1">
      <c r="A110" s="47"/>
      <c r="B110" s="48">
        <f t="shared" si="1"/>
        <v>94</v>
      </c>
      <c r="C110" s="49">
        <f t="shared" si="2"/>
        <v>7497.935215</v>
      </c>
      <c r="D110" s="49">
        <f t="shared" si="3"/>
        <v>685.4886974</v>
      </c>
      <c r="E110" s="49">
        <f t="shared" si="4"/>
        <v>6812.446517</v>
      </c>
      <c r="F110" s="49">
        <f t="shared" si="5"/>
        <v>756253.0132</v>
      </c>
      <c r="G110" s="49">
        <f t="shared" si="6"/>
        <v>1204156.665</v>
      </c>
      <c r="H110" s="53"/>
      <c r="I110" s="49">
        <f t="shared" si="9"/>
        <v>5497.794471</v>
      </c>
      <c r="J110" s="49">
        <f t="shared" si="7"/>
        <v>2000.140744</v>
      </c>
      <c r="K110" s="51">
        <f t="shared" si="8"/>
        <v>786296.4949</v>
      </c>
      <c r="L110" s="52"/>
    </row>
    <row r="111" ht="14.25" customHeight="1">
      <c r="A111" s="47"/>
      <c r="B111" s="48">
        <f t="shared" si="1"/>
        <v>95</v>
      </c>
      <c r="C111" s="49">
        <f t="shared" si="2"/>
        <v>7497.935215</v>
      </c>
      <c r="D111" s="49">
        <f t="shared" si="3"/>
        <v>691.6580957</v>
      </c>
      <c r="E111" s="49">
        <f t="shared" si="4"/>
        <v>6806.277119</v>
      </c>
      <c r="F111" s="49">
        <f t="shared" si="5"/>
        <v>755561.3552</v>
      </c>
      <c r="G111" s="49">
        <f t="shared" si="6"/>
        <v>1206538.886</v>
      </c>
      <c r="H111" s="53"/>
      <c r="I111" s="49">
        <f t="shared" si="9"/>
        <v>5524.555263</v>
      </c>
      <c r="J111" s="49">
        <f t="shared" si="7"/>
        <v>1973.379952</v>
      </c>
      <c r="K111" s="51">
        <f t="shared" si="8"/>
        <v>793538.0613</v>
      </c>
      <c r="L111" s="52"/>
    </row>
    <row r="112" ht="14.25" customHeight="1">
      <c r="A112" s="47"/>
      <c r="B112" s="48">
        <f t="shared" si="1"/>
        <v>96</v>
      </c>
      <c r="C112" s="49">
        <f t="shared" si="2"/>
        <v>7497.935215</v>
      </c>
      <c r="D112" s="49">
        <f t="shared" si="3"/>
        <v>697.8830185</v>
      </c>
      <c r="E112" s="49">
        <f t="shared" si="4"/>
        <v>6800.052196</v>
      </c>
      <c r="F112" s="49">
        <f t="shared" si="5"/>
        <v>754863.4721</v>
      </c>
      <c r="G112" s="49">
        <f t="shared" si="6"/>
        <v>1208925.82</v>
      </c>
      <c r="H112" s="53"/>
      <c r="I112" s="49">
        <f t="shared" si="9"/>
        <v>5551.446315</v>
      </c>
      <c r="J112" s="49">
        <f t="shared" si="7"/>
        <v>1946.4889</v>
      </c>
      <c r="K112" s="51">
        <f t="shared" si="8"/>
        <v>800801.2553</v>
      </c>
      <c r="L112" s="52"/>
    </row>
    <row r="113" ht="14.25" customHeight="1">
      <c r="A113" s="47"/>
      <c r="B113" s="48">
        <f t="shared" si="1"/>
        <v>97</v>
      </c>
      <c r="C113" s="49">
        <f t="shared" si="2"/>
        <v>7497.935215</v>
      </c>
      <c r="D113" s="49">
        <f t="shared" si="3"/>
        <v>704.1639657</v>
      </c>
      <c r="E113" s="49">
        <f t="shared" si="4"/>
        <v>6793.771249</v>
      </c>
      <c r="F113" s="49">
        <f t="shared" si="5"/>
        <v>754159.3082</v>
      </c>
      <c r="G113" s="49">
        <f t="shared" si="6"/>
        <v>1211317.476</v>
      </c>
      <c r="H113" s="53"/>
      <c r="I113" s="49">
        <f t="shared" si="9"/>
        <v>5578.468261</v>
      </c>
      <c r="J113" s="49">
        <f t="shared" si="7"/>
        <v>1919.466954</v>
      </c>
      <c r="K113" s="51">
        <f t="shared" si="8"/>
        <v>808086.0906</v>
      </c>
      <c r="L113" s="52"/>
    </row>
    <row r="114" ht="14.25" customHeight="1">
      <c r="A114" s="47"/>
      <c r="B114" s="48">
        <f t="shared" si="1"/>
        <v>98</v>
      </c>
      <c r="C114" s="49">
        <f t="shared" si="2"/>
        <v>7497.935215</v>
      </c>
      <c r="D114" s="49">
        <f t="shared" si="3"/>
        <v>710.5014414</v>
      </c>
      <c r="E114" s="49">
        <f t="shared" si="4"/>
        <v>6787.433774</v>
      </c>
      <c r="F114" s="49">
        <f t="shared" si="5"/>
        <v>753448.8067</v>
      </c>
      <c r="G114" s="49">
        <f t="shared" si="6"/>
        <v>1213713.863</v>
      </c>
      <c r="H114" s="53"/>
      <c r="I114" s="49">
        <f t="shared" si="9"/>
        <v>5605.621737</v>
      </c>
      <c r="J114" s="49">
        <f t="shared" si="7"/>
        <v>1892.313478</v>
      </c>
      <c r="K114" s="51">
        <f t="shared" si="8"/>
        <v>815392.5809</v>
      </c>
      <c r="L114" s="52"/>
    </row>
    <row r="115" ht="14.25" customHeight="1">
      <c r="A115" s="47"/>
      <c r="B115" s="48">
        <f t="shared" si="1"/>
        <v>99</v>
      </c>
      <c r="C115" s="49">
        <f t="shared" si="2"/>
        <v>7497.935215</v>
      </c>
      <c r="D115" s="49">
        <f t="shared" si="3"/>
        <v>716.8959544</v>
      </c>
      <c r="E115" s="49">
        <f t="shared" si="4"/>
        <v>6781.039261</v>
      </c>
      <c r="F115" s="49">
        <f t="shared" si="5"/>
        <v>752731.9108</v>
      </c>
      <c r="G115" s="49">
        <f t="shared" si="6"/>
        <v>1216114.992</v>
      </c>
      <c r="H115" s="53"/>
      <c r="I115" s="49">
        <f t="shared" si="9"/>
        <v>5632.907384</v>
      </c>
      <c r="J115" s="49">
        <f t="shared" si="7"/>
        <v>1865.02783</v>
      </c>
      <c r="K115" s="51">
        <f t="shared" si="8"/>
        <v>822720.739</v>
      </c>
      <c r="L115" s="52"/>
    </row>
    <row r="116" ht="14.25" customHeight="1">
      <c r="A116" s="47"/>
      <c r="B116" s="48">
        <f t="shared" si="1"/>
        <v>100</v>
      </c>
      <c r="C116" s="49">
        <f t="shared" si="2"/>
        <v>7497.935215</v>
      </c>
      <c r="D116" s="49">
        <f t="shared" si="3"/>
        <v>723.348018</v>
      </c>
      <c r="E116" s="49">
        <f t="shared" si="4"/>
        <v>6774.587197</v>
      </c>
      <c r="F116" s="49">
        <f t="shared" si="5"/>
        <v>752008.5628</v>
      </c>
      <c r="G116" s="49">
        <f t="shared" si="6"/>
        <v>1218520.87</v>
      </c>
      <c r="H116" s="53"/>
      <c r="I116" s="49">
        <f t="shared" si="9"/>
        <v>5660.325846</v>
      </c>
      <c r="J116" s="49">
        <f t="shared" si="7"/>
        <v>1837.609369</v>
      </c>
      <c r="K116" s="51">
        <f t="shared" si="8"/>
        <v>830070.5773</v>
      </c>
      <c r="L116" s="52"/>
    </row>
    <row r="117" ht="14.25" customHeight="1">
      <c r="A117" s="47"/>
      <c r="B117" s="48">
        <f t="shared" si="1"/>
        <v>101</v>
      </c>
      <c r="C117" s="49">
        <f t="shared" si="2"/>
        <v>7497.935215</v>
      </c>
      <c r="D117" s="49">
        <f t="shared" si="3"/>
        <v>729.8581501</v>
      </c>
      <c r="E117" s="49">
        <f t="shared" si="4"/>
        <v>6768.077065</v>
      </c>
      <c r="F117" s="49">
        <f t="shared" si="5"/>
        <v>751278.7046</v>
      </c>
      <c r="G117" s="49">
        <f t="shared" si="6"/>
        <v>1220931.509</v>
      </c>
      <c r="H117" s="53"/>
      <c r="I117" s="49">
        <f t="shared" si="9"/>
        <v>5687.877768</v>
      </c>
      <c r="J117" s="49">
        <f t="shared" si="7"/>
        <v>1810.057447</v>
      </c>
      <c r="K117" s="51">
        <f t="shared" si="8"/>
        <v>837442.1077</v>
      </c>
      <c r="L117" s="52"/>
    </row>
    <row r="118" ht="14.25" customHeight="1">
      <c r="A118" s="47"/>
      <c r="B118" s="48">
        <f t="shared" si="1"/>
        <v>102</v>
      </c>
      <c r="C118" s="49">
        <f t="shared" si="2"/>
        <v>7497.935215</v>
      </c>
      <c r="D118" s="49">
        <f t="shared" si="3"/>
        <v>736.4268735</v>
      </c>
      <c r="E118" s="49">
        <f t="shared" si="4"/>
        <v>6761.508341</v>
      </c>
      <c r="F118" s="49">
        <f t="shared" si="5"/>
        <v>750542.2777</v>
      </c>
      <c r="G118" s="49">
        <f t="shared" si="6"/>
        <v>1223346.916</v>
      </c>
      <c r="H118" s="53"/>
      <c r="I118" s="49">
        <f t="shared" si="9"/>
        <v>5715.563801</v>
      </c>
      <c r="J118" s="49">
        <f t="shared" si="7"/>
        <v>1782.371414</v>
      </c>
      <c r="K118" s="51">
        <f t="shared" si="8"/>
        <v>844835.3412</v>
      </c>
      <c r="L118" s="52"/>
    </row>
    <row r="119" ht="14.25" customHeight="1">
      <c r="A119" s="47"/>
      <c r="B119" s="48">
        <f t="shared" si="1"/>
        <v>103</v>
      </c>
      <c r="C119" s="49">
        <f t="shared" si="2"/>
        <v>7497.935215</v>
      </c>
      <c r="D119" s="49">
        <f t="shared" si="3"/>
        <v>743.0547153</v>
      </c>
      <c r="E119" s="49">
        <f t="shared" si="4"/>
        <v>6754.8805</v>
      </c>
      <c r="F119" s="49">
        <f t="shared" si="5"/>
        <v>749799.223</v>
      </c>
      <c r="G119" s="49">
        <f t="shared" si="6"/>
        <v>1225767.102</v>
      </c>
      <c r="H119" s="53"/>
      <c r="I119" s="49">
        <f t="shared" si="9"/>
        <v>5743.384597</v>
      </c>
      <c r="J119" s="49">
        <f t="shared" si="7"/>
        <v>1754.550618</v>
      </c>
      <c r="K119" s="51">
        <f t="shared" si="8"/>
        <v>852250.2886</v>
      </c>
      <c r="L119" s="52"/>
    </row>
    <row r="120" ht="14.25" customHeight="1">
      <c r="A120" s="47"/>
      <c r="B120" s="48">
        <f t="shared" si="1"/>
        <v>104</v>
      </c>
      <c r="C120" s="49">
        <f t="shared" si="2"/>
        <v>7497.935215</v>
      </c>
      <c r="D120" s="49">
        <f t="shared" si="3"/>
        <v>749.7422078</v>
      </c>
      <c r="E120" s="49">
        <f t="shared" si="4"/>
        <v>6748.193007</v>
      </c>
      <c r="F120" s="49">
        <f t="shared" si="5"/>
        <v>749049.4808</v>
      </c>
      <c r="G120" s="49">
        <f t="shared" si="6"/>
        <v>1228192.075</v>
      </c>
      <c r="H120" s="53"/>
      <c r="I120" s="49">
        <f t="shared" si="9"/>
        <v>5771.340812</v>
      </c>
      <c r="J120" s="49">
        <f t="shared" si="7"/>
        <v>1726.594403</v>
      </c>
      <c r="K120" s="51">
        <f t="shared" si="8"/>
        <v>859686.9599</v>
      </c>
      <c r="L120" s="52"/>
    </row>
    <row r="121" ht="14.25" customHeight="1">
      <c r="A121" s="47"/>
      <c r="B121" s="48">
        <f t="shared" si="1"/>
        <v>105</v>
      </c>
      <c r="C121" s="49">
        <f t="shared" si="2"/>
        <v>7497.935215</v>
      </c>
      <c r="D121" s="49">
        <f t="shared" si="3"/>
        <v>756.4898876</v>
      </c>
      <c r="E121" s="49">
        <f t="shared" si="4"/>
        <v>6741.445327</v>
      </c>
      <c r="F121" s="49">
        <f t="shared" si="5"/>
        <v>748292.9909</v>
      </c>
      <c r="G121" s="49">
        <f t="shared" si="6"/>
        <v>1230621.847</v>
      </c>
      <c r="H121" s="53"/>
      <c r="I121" s="49">
        <f t="shared" si="9"/>
        <v>5799.433105</v>
      </c>
      <c r="J121" s="49">
        <f t="shared" si="7"/>
        <v>1698.50211</v>
      </c>
      <c r="K121" s="51">
        <f t="shared" si="8"/>
        <v>867145.3647</v>
      </c>
      <c r="L121" s="52"/>
    </row>
    <row r="122" ht="14.25" customHeight="1">
      <c r="A122" s="47"/>
      <c r="B122" s="48">
        <f t="shared" si="1"/>
        <v>106</v>
      </c>
      <c r="C122" s="49">
        <f t="shared" si="2"/>
        <v>7497.935215</v>
      </c>
      <c r="D122" s="49">
        <f t="shared" si="3"/>
        <v>763.2982966</v>
      </c>
      <c r="E122" s="49">
        <f t="shared" si="4"/>
        <v>6734.636918</v>
      </c>
      <c r="F122" s="49">
        <f t="shared" si="5"/>
        <v>747529.6926</v>
      </c>
      <c r="G122" s="49">
        <f t="shared" si="6"/>
        <v>1233056.425</v>
      </c>
      <c r="H122" s="53"/>
      <c r="I122" s="49">
        <f t="shared" si="9"/>
        <v>5827.662139</v>
      </c>
      <c r="J122" s="49">
        <f t="shared" si="7"/>
        <v>1670.273076</v>
      </c>
      <c r="K122" s="51">
        <f t="shared" si="8"/>
        <v>874625.5117</v>
      </c>
      <c r="L122" s="52"/>
    </row>
    <row r="123" ht="14.25" customHeight="1">
      <c r="A123" s="47"/>
      <c r="B123" s="48">
        <f t="shared" si="1"/>
        <v>107</v>
      </c>
      <c r="C123" s="49">
        <f t="shared" si="2"/>
        <v>7497.935215</v>
      </c>
      <c r="D123" s="49">
        <f t="shared" si="3"/>
        <v>770.1679813</v>
      </c>
      <c r="E123" s="49">
        <f t="shared" si="4"/>
        <v>6727.767234</v>
      </c>
      <c r="F123" s="49">
        <f t="shared" si="5"/>
        <v>746759.5246</v>
      </c>
      <c r="G123" s="49">
        <f t="shared" si="6"/>
        <v>1235495.819</v>
      </c>
      <c r="H123" s="53"/>
      <c r="I123" s="49">
        <f t="shared" si="9"/>
        <v>5856.028579</v>
      </c>
      <c r="J123" s="49">
        <f t="shared" si="7"/>
        <v>1641.906636</v>
      </c>
      <c r="K123" s="51">
        <f t="shared" si="8"/>
        <v>882127.4093</v>
      </c>
      <c r="L123" s="52"/>
    </row>
    <row r="124" ht="14.25" customHeight="1">
      <c r="A124" s="47"/>
      <c r="B124" s="48">
        <f t="shared" si="1"/>
        <v>108</v>
      </c>
      <c r="C124" s="49">
        <f t="shared" si="2"/>
        <v>7497.935215</v>
      </c>
      <c r="D124" s="49">
        <f t="shared" si="3"/>
        <v>777.0994931</v>
      </c>
      <c r="E124" s="49">
        <f t="shared" si="4"/>
        <v>6720.835722</v>
      </c>
      <c r="F124" s="49">
        <f t="shared" si="5"/>
        <v>745982.4251</v>
      </c>
      <c r="G124" s="49">
        <f t="shared" si="6"/>
        <v>1237940.039</v>
      </c>
      <c r="H124" s="53"/>
      <c r="I124" s="49">
        <f t="shared" si="9"/>
        <v>5884.533094</v>
      </c>
      <c r="J124" s="49">
        <f t="shared" si="7"/>
        <v>1613.402121</v>
      </c>
      <c r="K124" s="51">
        <f t="shared" si="8"/>
        <v>889651.065</v>
      </c>
      <c r="L124" s="52"/>
    </row>
    <row r="125" ht="14.25" customHeight="1">
      <c r="A125" s="47"/>
      <c r="B125" s="48">
        <f t="shared" si="1"/>
        <v>109</v>
      </c>
      <c r="C125" s="49">
        <f t="shared" si="2"/>
        <v>7497.935215</v>
      </c>
      <c r="D125" s="49">
        <f t="shared" si="3"/>
        <v>784.0933886</v>
      </c>
      <c r="E125" s="49">
        <f t="shared" si="4"/>
        <v>6713.841826</v>
      </c>
      <c r="F125" s="49">
        <f t="shared" si="5"/>
        <v>745198.3318</v>
      </c>
      <c r="G125" s="49">
        <f t="shared" si="6"/>
        <v>1240389.095</v>
      </c>
      <c r="H125" s="53"/>
      <c r="I125" s="49">
        <f t="shared" si="9"/>
        <v>5913.176357</v>
      </c>
      <c r="J125" s="49">
        <f t="shared" si="7"/>
        <v>1584.758858</v>
      </c>
      <c r="K125" s="51">
        <f t="shared" si="8"/>
        <v>897196.486</v>
      </c>
      <c r="L125" s="52"/>
    </row>
    <row r="126" ht="14.25" customHeight="1">
      <c r="A126" s="47"/>
      <c r="B126" s="48">
        <f t="shared" si="1"/>
        <v>110</v>
      </c>
      <c r="C126" s="49">
        <f t="shared" si="2"/>
        <v>7497.935215</v>
      </c>
      <c r="D126" s="49">
        <f t="shared" si="3"/>
        <v>791.1502291</v>
      </c>
      <c r="E126" s="49">
        <f t="shared" si="4"/>
        <v>6706.784986</v>
      </c>
      <c r="F126" s="49">
        <f t="shared" si="5"/>
        <v>744407.1815</v>
      </c>
      <c r="G126" s="49">
        <f t="shared" si="6"/>
        <v>1242842.996</v>
      </c>
      <c r="H126" s="53"/>
      <c r="I126" s="49">
        <f t="shared" si="9"/>
        <v>5941.959041</v>
      </c>
      <c r="J126" s="49">
        <f t="shared" si="7"/>
        <v>1555.976173</v>
      </c>
      <c r="K126" s="51">
        <f t="shared" si="8"/>
        <v>904763.6787</v>
      </c>
      <c r="L126" s="52"/>
    </row>
    <row r="127" ht="14.25" customHeight="1">
      <c r="A127" s="47"/>
      <c r="B127" s="48">
        <f t="shared" si="1"/>
        <v>111</v>
      </c>
      <c r="C127" s="49">
        <f t="shared" si="2"/>
        <v>7497.935215</v>
      </c>
      <c r="D127" s="49">
        <f t="shared" si="3"/>
        <v>798.2705811</v>
      </c>
      <c r="E127" s="49">
        <f t="shared" si="4"/>
        <v>6699.664634</v>
      </c>
      <c r="F127" s="49">
        <f t="shared" si="5"/>
        <v>743608.9109</v>
      </c>
      <c r="G127" s="49">
        <f t="shared" si="6"/>
        <v>1245301.751</v>
      </c>
      <c r="H127" s="53"/>
      <c r="I127" s="49">
        <f t="shared" si="9"/>
        <v>5970.881828</v>
      </c>
      <c r="J127" s="49">
        <f t="shared" si="7"/>
        <v>1527.053387</v>
      </c>
      <c r="K127" s="51">
        <f t="shared" si="8"/>
        <v>912352.6487</v>
      </c>
      <c r="L127" s="52"/>
    </row>
    <row r="128" ht="14.25" customHeight="1">
      <c r="A128" s="47"/>
      <c r="B128" s="48">
        <f t="shared" si="1"/>
        <v>112</v>
      </c>
      <c r="C128" s="49">
        <f t="shared" si="2"/>
        <v>7497.935215</v>
      </c>
      <c r="D128" s="49">
        <f t="shared" si="3"/>
        <v>805.4550164</v>
      </c>
      <c r="E128" s="49">
        <f t="shared" si="4"/>
        <v>6692.480199</v>
      </c>
      <c r="F128" s="49">
        <f t="shared" si="5"/>
        <v>742803.4559</v>
      </c>
      <c r="G128" s="49">
        <f t="shared" si="6"/>
        <v>1247765.371</v>
      </c>
      <c r="H128" s="53"/>
      <c r="I128" s="49">
        <f t="shared" si="9"/>
        <v>5999.945397</v>
      </c>
      <c r="J128" s="49">
        <f t="shared" si="7"/>
        <v>1497.989818</v>
      </c>
      <c r="K128" s="51">
        <f t="shared" si="8"/>
        <v>919963.4013</v>
      </c>
      <c r="L128" s="52"/>
    </row>
    <row r="129" ht="14.25" customHeight="1">
      <c r="A129" s="47"/>
      <c r="B129" s="48">
        <f t="shared" si="1"/>
        <v>113</v>
      </c>
      <c r="C129" s="49">
        <f t="shared" si="2"/>
        <v>7497.935215</v>
      </c>
      <c r="D129" s="49">
        <f t="shared" si="3"/>
        <v>812.7041115</v>
      </c>
      <c r="E129" s="49">
        <f t="shared" si="4"/>
        <v>6685.231103</v>
      </c>
      <c r="F129" s="49">
        <f t="shared" si="5"/>
        <v>741990.7518</v>
      </c>
      <c r="G129" s="49">
        <f t="shared" si="6"/>
        <v>1250233.865</v>
      </c>
      <c r="H129" s="53"/>
      <c r="I129" s="49">
        <f t="shared" si="9"/>
        <v>6029.150434</v>
      </c>
      <c r="J129" s="49">
        <f t="shared" si="7"/>
        <v>1468.784781</v>
      </c>
      <c r="K129" s="51">
        <f t="shared" si="8"/>
        <v>927595.9408</v>
      </c>
      <c r="L129" s="52"/>
    </row>
    <row r="130" ht="14.25" customHeight="1">
      <c r="A130" s="47"/>
      <c r="B130" s="48">
        <f t="shared" si="1"/>
        <v>114</v>
      </c>
      <c r="C130" s="49">
        <f t="shared" si="2"/>
        <v>7497.935215</v>
      </c>
      <c r="D130" s="49">
        <f t="shared" si="3"/>
        <v>820.0184485</v>
      </c>
      <c r="E130" s="49">
        <f t="shared" si="4"/>
        <v>6677.916766</v>
      </c>
      <c r="F130" s="49">
        <f t="shared" si="5"/>
        <v>741170.7334</v>
      </c>
      <c r="G130" s="49">
        <f t="shared" si="6"/>
        <v>1252707.242</v>
      </c>
      <c r="H130" s="53"/>
      <c r="I130" s="49">
        <f t="shared" si="9"/>
        <v>6058.497629</v>
      </c>
      <c r="J130" s="49">
        <f t="shared" si="7"/>
        <v>1439.437586</v>
      </c>
      <c r="K130" s="51">
        <f t="shared" si="8"/>
        <v>935250.2712</v>
      </c>
      <c r="L130" s="52"/>
    </row>
    <row r="131" ht="14.25" customHeight="1">
      <c r="A131" s="47"/>
      <c r="B131" s="48">
        <f t="shared" si="1"/>
        <v>115</v>
      </c>
      <c r="C131" s="49">
        <f t="shared" si="2"/>
        <v>7497.935215</v>
      </c>
      <c r="D131" s="49">
        <f t="shared" si="3"/>
        <v>827.3986145</v>
      </c>
      <c r="E131" s="49">
        <f t="shared" si="4"/>
        <v>6670.5366</v>
      </c>
      <c r="F131" s="49">
        <f t="shared" si="5"/>
        <v>740343.3348</v>
      </c>
      <c r="G131" s="49">
        <f t="shared" si="6"/>
        <v>1255185.512</v>
      </c>
      <c r="H131" s="53"/>
      <c r="I131" s="49">
        <f t="shared" si="9"/>
        <v>6087.987673</v>
      </c>
      <c r="J131" s="49">
        <f t="shared" si="7"/>
        <v>1409.947542</v>
      </c>
      <c r="K131" s="51">
        <f t="shared" si="8"/>
        <v>942926.3956</v>
      </c>
      <c r="L131" s="52"/>
    </row>
    <row r="132" ht="14.25" customHeight="1">
      <c r="A132" s="47"/>
      <c r="B132" s="48">
        <f t="shared" si="1"/>
        <v>116</v>
      </c>
      <c r="C132" s="49">
        <f t="shared" si="2"/>
        <v>7497.935215</v>
      </c>
      <c r="D132" s="49">
        <f t="shared" si="3"/>
        <v>834.8452021</v>
      </c>
      <c r="E132" s="49">
        <f t="shared" si="4"/>
        <v>6663.090013</v>
      </c>
      <c r="F132" s="49">
        <f t="shared" si="5"/>
        <v>739508.4896</v>
      </c>
      <c r="G132" s="49">
        <f t="shared" si="6"/>
        <v>1257668.685</v>
      </c>
      <c r="H132" s="53"/>
      <c r="I132" s="49">
        <f t="shared" si="9"/>
        <v>6117.62126</v>
      </c>
      <c r="J132" s="49">
        <f t="shared" si="7"/>
        <v>1380.313955</v>
      </c>
      <c r="K132" s="51">
        <f t="shared" si="8"/>
        <v>950624.3164</v>
      </c>
      <c r="L132" s="52"/>
    </row>
    <row r="133" ht="14.25" customHeight="1">
      <c r="A133" s="47"/>
      <c r="B133" s="48">
        <f t="shared" si="1"/>
        <v>117</v>
      </c>
      <c r="C133" s="49">
        <f t="shared" si="2"/>
        <v>7497.935215</v>
      </c>
      <c r="D133" s="49">
        <f t="shared" si="3"/>
        <v>842.3588089</v>
      </c>
      <c r="E133" s="49">
        <f t="shared" si="4"/>
        <v>6655.576406</v>
      </c>
      <c r="F133" s="49">
        <f t="shared" si="5"/>
        <v>738666.1307</v>
      </c>
      <c r="G133" s="49">
        <f t="shared" si="6"/>
        <v>1260156.771</v>
      </c>
      <c r="H133" s="53"/>
      <c r="I133" s="49">
        <f t="shared" si="9"/>
        <v>6147.399091</v>
      </c>
      <c r="J133" s="49">
        <f t="shared" si="7"/>
        <v>1350.536124</v>
      </c>
      <c r="K133" s="51">
        <f t="shared" si="8"/>
        <v>958344.0354</v>
      </c>
      <c r="L133" s="52"/>
    </row>
    <row r="134" ht="14.25" customHeight="1">
      <c r="A134" s="47"/>
      <c r="B134" s="48">
        <f t="shared" si="1"/>
        <v>118</v>
      </c>
      <c r="C134" s="49">
        <f t="shared" si="2"/>
        <v>7497.935215</v>
      </c>
      <c r="D134" s="49">
        <f t="shared" si="3"/>
        <v>849.9400382</v>
      </c>
      <c r="E134" s="49">
        <f t="shared" si="4"/>
        <v>6647.995177</v>
      </c>
      <c r="F134" s="49">
        <f t="shared" si="5"/>
        <v>737816.1907</v>
      </c>
      <c r="G134" s="49">
        <f t="shared" si="6"/>
        <v>1262649.779</v>
      </c>
      <c r="H134" s="53"/>
      <c r="I134" s="49">
        <f t="shared" si="9"/>
        <v>6177.321867</v>
      </c>
      <c r="J134" s="49">
        <f t="shared" si="7"/>
        <v>1320.613348</v>
      </c>
      <c r="K134" s="51">
        <f t="shared" si="8"/>
        <v>966085.5538</v>
      </c>
      <c r="L134" s="52"/>
    </row>
    <row r="135" ht="14.25" customHeight="1">
      <c r="A135" s="47"/>
      <c r="B135" s="48">
        <f t="shared" si="1"/>
        <v>119</v>
      </c>
      <c r="C135" s="49">
        <f t="shared" si="2"/>
        <v>7497.935215</v>
      </c>
      <c r="D135" s="49">
        <f t="shared" si="3"/>
        <v>857.5894985</v>
      </c>
      <c r="E135" s="49">
        <f t="shared" si="4"/>
        <v>6640.345716</v>
      </c>
      <c r="F135" s="49">
        <f t="shared" si="5"/>
        <v>736958.6012</v>
      </c>
      <c r="G135" s="49">
        <f t="shared" si="6"/>
        <v>1265147.719</v>
      </c>
      <c r="H135" s="53"/>
      <c r="I135" s="49">
        <f t="shared" si="9"/>
        <v>6207.390294</v>
      </c>
      <c r="J135" s="49">
        <f t="shared" si="7"/>
        <v>1290.544921</v>
      </c>
      <c r="K135" s="51">
        <f t="shared" si="8"/>
        <v>973848.8719</v>
      </c>
      <c r="L135" s="52"/>
    </row>
    <row r="136" ht="14.25" customHeight="1">
      <c r="A136" s="47"/>
      <c r="B136" s="48">
        <f t="shared" si="1"/>
        <v>120</v>
      </c>
      <c r="C136" s="49">
        <f t="shared" si="2"/>
        <v>7497.935215</v>
      </c>
      <c r="D136" s="49">
        <f t="shared" si="3"/>
        <v>865.307804</v>
      </c>
      <c r="E136" s="49">
        <f t="shared" si="4"/>
        <v>6632.627411</v>
      </c>
      <c r="F136" s="49">
        <f t="shared" si="5"/>
        <v>736093.2934</v>
      </c>
      <c r="G136" s="49">
        <f t="shared" si="6"/>
        <v>1267650.6</v>
      </c>
      <c r="H136" s="53"/>
      <c r="I136" s="49">
        <f t="shared" si="9"/>
        <v>6237.60508</v>
      </c>
      <c r="J136" s="49">
        <f t="shared" si="7"/>
        <v>1260.330135</v>
      </c>
      <c r="K136" s="51">
        <f t="shared" si="8"/>
        <v>981633.9895</v>
      </c>
      <c r="L136" s="52"/>
    </row>
    <row r="137" ht="14.25" customHeight="1">
      <c r="A137" s="47"/>
      <c r="B137" s="48">
        <f t="shared" si="1"/>
        <v>121</v>
      </c>
      <c r="C137" s="49">
        <f t="shared" si="2"/>
        <v>7497.935215</v>
      </c>
      <c r="D137" s="49">
        <f t="shared" si="3"/>
        <v>873.0955742</v>
      </c>
      <c r="E137" s="49">
        <f t="shared" si="4"/>
        <v>6624.839641</v>
      </c>
      <c r="F137" s="49">
        <f t="shared" si="5"/>
        <v>735220.1978</v>
      </c>
      <c r="G137" s="49">
        <f t="shared" si="6"/>
        <v>1270158.433</v>
      </c>
      <c r="H137" s="53"/>
      <c r="I137" s="49">
        <f t="shared" si="9"/>
        <v>6267.966938</v>
      </c>
      <c r="J137" s="49">
        <f t="shared" si="7"/>
        <v>1229.968277</v>
      </c>
      <c r="K137" s="51">
        <f t="shared" si="8"/>
        <v>989440.9055</v>
      </c>
      <c r="L137" s="52"/>
    </row>
    <row r="138" ht="14.25" customHeight="1">
      <c r="A138" s="47"/>
      <c r="B138" s="48">
        <f t="shared" si="1"/>
        <v>122</v>
      </c>
      <c r="C138" s="49">
        <f t="shared" si="2"/>
        <v>7497.935215</v>
      </c>
      <c r="D138" s="49">
        <f t="shared" si="3"/>
        <v>880.9534344</v>
      </c>
      <c r="E138" s="49">
        <f t="shared" si="4"/>
        <v>6616.98178</v>
      </c>
      <c r="F138" s="49">
        <f t="shared" si="5"/>
        <v>734339.2444</v>
      </c>
      <c r="G138" s="49">
        <f t="shared" si="6"/>
        <v>1272671.228</v>
      </c>
      <c r="H138" s="53"/>
      <c r="I138" s="49">
        <f t="shared" si="9"/>
        <v>6298.476584</v>
      </c>
      <c r="J138" s="49">
        <f t="shared" si="7"/>
        <v>1199.458631</v>
      </c>
      <c r="K138" s="51">
        <f t="shared" si="8"/>
        <v>997269.6182</v>
      </c>
      <c r="L138" s="52"/>
    </row>
    <row r="139" ht="14.25" customHeight="1">
      <c r="A139" s="47"/>
      <c r="B139" s="48">
        <f t="shared" si="1"/>
        <v>123</v>
      </c>
      <c r="C139" s="49">
        <f t="shared" si="2"/>
        <v>7497.935215</v>
      </c>
      <c r="D139" s="49">
        <f t="shared" si="3"/>
        <v>888.8820153</v>
      </c>
      <c r="E139" s="49">
        <f t="shared" si="4"/>
        <v>6609.0532</v>
      </c>
      <c r="F139" s="49">
        <f t="shared" si="5"/>
        <v>733450.3624</v>
      </c>
      <c r="G139" s="49">
        <f t="shared" si="6"/>
        <v>1275188.994</v>
      </c>
      <c r="H139" s="53"/>
      <c r="I139" s="49">
        <f t="shared" si="9"/>
        <v>6329.134737</v>
      </c>
      <c r="J139" s="49">
        <f t="shared" si="7"/>
        <v>1168.800478</v>
      </c>
      <c r="K139" s="51">
        <f t="shared" si="8"/>
        <v>1005120.125</v>
      </c>
      <c r="L139" s="52"/>
    </row>
    <row r="140" ht="14.25" customHeight="1">
      <c r="A140" s="47"/>
      <c r="B140" s="48">
        <f t="shared" si="1"/>
        <v>124</v>
      </c>
      <c r="C140" s="49">
        <f t="shared" si="2"/>
        <v>7497.935215</v>
      </c>
      <c r="D140" s="49">
        <f t="shared" si="3"/>
        <v>896.8819535</v>
      </c>
      <c r="E140" s="49">
        <f t="shared" si="4"/>
        <v>6601.053261</v>
      </c>
      <c r="F140" s="49">
        <f t="shared" si="5"/>
        <v>732553.4804</v>
      </c>
      <c r="G140" s="49">
        <f t="shared" si="6"/>
        <v>1277711.74</v>
      </c>
      <c r="H140" s="53"/>
      <c r="I140" s="49">
        <f t="shared" si="9"/>
        <v>6359.942121</v>
      </c>
      <c r="J140" s="49">
        <f t="shared" si="7"/>
        <v>1137.993094</v>
      </c>
      <c r="K140" s="51">
        <f t="shared" si="8"/>
        <v>1012992.423</v>
      </c>
      <c r="L140" s="52"/>
    </row>
    <row r="141" ht="14.25" customHeight="1">
      <c r="A141" s="47"/>
      <c r="B141" s="48">
        <f t="shared" si="1"/>
        <v>125</v>
      </c>
      <c r="C141" s="49">
        <f t="shared" si="2"/>
        <v>7497.935215</v>
      </c>
      <c r="D141" s="49">
        <f t="shared" si="3"/>
        <v>904.953891</v>
      </c>
      <c r="E141" s="49">
        <f t="shared" si="4"/>
        <v>6592.981324</v>
      </c>
      <c r="F141" s="49">
        <f t="shared" si="5"/>
        <v>731648.5265</v>
      </c>
      <c r="G141" s="49">
        <f t="shared" si="6"/>
        <v>1280239.478</v>
      </c>
      <c r="H141" s="53"/>
      <c r="I141" s="49">
        <f t="shared" si="9"/>
        <v>6390.89946</v>
      </c>
      <c r="J141" s="49">
        <f t="shared" si="7"/>
        <v>1107.035755</v>
      </c>
      <c r="K141" s="51">
        <f t="shared" si="8"/>
        <v>1020886.508</v>
      </c>
      <c r="L141" s="52"/>
    </row>
    <row r="142" ht="14.25" customHeight="1">
      <c r="A142" s="47"/>
      <c r="B142" s="48">
        <f t="shared" si="1"/>
        <v>126</v>
      </c>
      <c r="C142" s="49">
        <f t="shared" si="2"/>
        <v>7497.935215</v>
      </c>
      <c r="D142" s="49">
        <f t="shared" si="3"/>
        <v>913.0984761</v>
      </c>
      <c r="E142" s="49">
        <f t="shared" si="4"/>
        <v>6584.836739</v>
      </c>
      <c r="F142" s="49">
        <f t="shared" si="5"/>
        <v>730735.4281</v>
      </c>
      <c r="G142" s="49">
        <f t="shared" si="6"/>
        <v>1282772.216</v>
      </c>
      <c r="H142" s="53"/>
      <c r="I142" s="49">
        <f t="shared" si="9"/>
        <v>6422.007487</v>
      </c>
      <c r="J142" s="49">
        <f t="shared" si="7"/>
        <v>1075.927728</v>
      </c>
      <c r="K142" s="51">
        <f t="shared" si="8"/>
        <v>1028802.375</v>
      </c>
      <c r="L142" s="52"/>
    </row>
    <row r="143" ht="14.25" customHeight="1">
      <c r="A143" s="47"/>
      <c r="B143" s="48">
        <f t="shared" si="1"/>
        <v>127</v>
      </c>
      <c r="C143" s="49">
        <f t="shared" si="2"/>
        <v>7497.935215</v>
      </c>
      <c r="D143" s="49">
        <f t="shared" si="3"/>
        <v>921.3163623</v>
      </c>
      <c r="E143" s="49">
        <f t="shared" si="4"/>
        <v>6576.618853</v>
      </c>
      <c r="F143" s="49">
        <f t="shared" si="5"/>
        <v>729814.1117</v>
      </c>
      <c r="G143" s="49">
        <f t="shared" si="6"/>
        <v>1285309.964</v>
      </c>
      <c r="H143" s="53"/>
      <c r="I143" s="49">
        <f t="shared" si="9"/>
        <v>6453.266933</v>
      </c>
      <c r="J143" s="49">
        <f t="shared" si="7"/>
        <v>1044.668282</v>
      </c>
      <c r="K143" s="51">
        <f t="shared" si="8"/>
        <v>1036740.02</v>
      </c>
      <c r="L143" s="52"/>
    </row>
    <row r="144" ht="14.25" customHeight="1">
      <c r="A144" s="47"/>
      <c r="B144" s="48">
        <f t="shared" si="1"/>
        <v>128</v>
      </c>
      <c r="C144" s="49">
        <f t="shared" si="2"/>
        <v>7497.935215</v>
      </c>
      <c r="D144" s="49">
        <f t="shared" si="3"/>
        <v>929.6082096</v>
      </c>
      <c r="E144" s="49">
        <f t="shared" si="4"/>
        <v>6568.327005</v>
      </c>
      <c r="F144" s="49">
        <f t="shared" si="5"/>
        <v>728884.5035</v>
      </c>
      <c r="G144" s="49">
        <f t="shared" si="6"/>
        <v>1287852.734</v>
      </c>
      <c r="H144" s="53"/>
      <c r="I144" s="49">
        <f t="shared" si="9"/>
        <v>6484.678536</v>
      </c>
      <c r="J144" s="49">
        <f t="shared" si="7"/>
        <v>1013.256679</v>
      </c>
      <c r="K144" s="51">
        <f t="shared" si="8"/>
        <v>1044699.434</v>
      </c>
      <c r="L144" s="52"/>
    </row>
    <row r="145" ht="14.25" customHeight="1">
      <c r="A145" s="47"/>
      <c r="B145" s="48">
        <f t="shared" si="1"/>
        <v>129</v>
      </c>
      <c r="C145" s="49">
        <f t="shared" si="2"/>
        <v>7497.935215</v>
      </c>
      <c r="D145" s="49">
        <f t="shared" si="3"/>
        <v>937.9746835</v>
      </c>
      <c r="E145" s="49">
        <f t="shared" si="4"/>
        <v>6559.960531</v>
      </c>
      <c r="F145" s="49">
        <f t="shared" si="5"/>
        <v>727946.5288</v>
      </c>
      <c r="G145" s="49">
        <f t="shared" si="6"/>
        <v>1290400.533</v>
      </c>
      <c r="H145" s="53"/>
      <c r="I145" s="49">
        <f t="shared" si="9"/>
        <v>6516.243037</v>
      </c>
      <c r="J145" s="49">
        <f t="shared" si="7"/>
        <v>981.6921783</v>
      </c>
      <c r="K145" s="51">
        <f t="shared" si="8"/>
        <v>1052680.613</v>
      </c>
      <c r="L145" s="52"/>
    </row>
    <row r="146" ht="14.25" customHeight="1">
      <c r="A146" s="47"/>
      <c r="B146" s="48">
        <f t="shared" si="1"/>
        <v>130</v>
      </c>
      <c r="C146" s="49">
        <f t="shared" si="2"/>
        <v>7497.935215</v>
      </c>
      <c r="D146" s="49">
        <f t="shared" si="3"/>
        <v>946.4164556</v>
      </c>
      <c r="E146" s="49">
        <f t="shared" si="4"/>
        <v>6551.518759</v>
      </c>
      <c r="F146" s="49">
        <f t="shared" si="5"/>
        <v>727000.1124</v>
      </c>
      <c r="G146" s="49">
        <f t="shared" si="6"/>
        <v>1292953.373</v>
      </c>
      <c r="H146" s="53"/>
      <c r="I146" s="49">
        <f t="shared" si="9"/>
        <v>6547.961179</v>
      </c>
      <c r="J146" s="49">
        <f t="shared" si="7"/>
        <v>949.9740358</v>
      </c>
      <c r="K146" s="51">
        <f t="shared" si="8"/>
        <v>1060683.547</v>
      </c>
      <c r="L146" s="52"/>
    </row>
    <row r="147" ht="14.25" customHeight="1">
      <c r="A147" s="47"/>
      <c r="B147" s="48">
        <f t="shared" si="1"/>
        <v>131</v>
      </c>
      <c r="C147" s="49">
        <f t="shared" si="2"/>
        <v>7497.935215</v>
      </c>
      <c r="D147" s="49">
        <f t="shared" si="3"/>
        <v>954.9342037</v>
      </c>
      <c r="E147" s="49">
        <f t="shared" si="4"/>
        <v>6543.001011</v>
      </c>
      <c r="F147" s="49">
        <f t="shared" si="5"/>
        <v>726045.1781</v>
      </c>
      <c r="G147" s="49">
        <f t="shared" si="6"/>
        <v>1295511.264</v>
      </c>
      <c r="H147" s="53"/>
      <c r="I147" s="49">
        <f t="shared" si="9"/>
        <v>6579.833711</v>
      </c>
      <c r="J147" s="49">
        <f t="shared" si="7"/>
        <v>918.1015036</v>
      </c>
      <c r="K147" s="51">
        <f t="shared" si="8"/>
        <v>1068708.228</v>
      </c>
      <c r="L147" s="52"/>
    </row>
    <row r="148" ht="14.25" customHeight="1">
      <c r="A148" s="47"/>
      <c r="B148" s="48">
        <f t="shared" si="1"/>
        <v>132</v>
      </c>
      <c r="C148" s="49">
        <f t="shared" si="2"/>
        <v>7497.935215</v>
      </c>
      <c r="D148" s="49">
        <f t="shared" si="3"/>
        <v>963.5286116</v>
      </c>
      <c r="E148" s="49">
        <f t="shared" si="4"/>
        <v>6534.406603</v>
      </c>
      <c r="F148" s="49">
        <f t="shared" si="5"/>
        <v>725081.6495</v>
      </c>
      <c r="G148" s="49">
        <f t="shared" si="6"/>
        <v>1298074.215</v>
      </c>
      <c r="H148" s="53"/>
      <c r="I148" s="49">
        <f t="shared" si="9"/>
        <v>6611.861385</v>
      </c>
      <c r="J148" s="49">
        <f t="shared" si="7"/>
        <v>886.0738303</v>
      </c>
      <c r="K148" s="51">
        <f t="shared" si="8"/>
        <v>1076754.647</v>
      </c>
      <c r="L148" s="52"/>
    </row>
    <row r="149" ht="14.25" customHeight="1">
      <c r="A149" s="47"/>
      <c r="B149" s="48">
        <f t="shared" si="1"/>
        <v>133</v>
      </c>
      <c r="C149" s="49">
        <f t="shared" si="2"/>
        <v>7497.935215</v>
      </c>
      <c r="D149" s="49">
        <f t="shared" si="3"/>
        <v>972.2003691</v>
      </c>
      <c r="E149" s="49">
        <f t="shared" si="4"/>
        <v>6525.734846</v>
      </c>
      <c r="F149" s="49">
        <f t="shared" si="5"/>
        <v>724109.4492</v>
      </c>
      <c r="G149" s="49">
        <f t="shared" si="6"/>
        <v>1300642.236</v>
      </c>
      <c r="H149" s="53"/>
      <c r="I149" s="49">
        <f t="shared" si="9"/>
        <v>6644.044954</v>
      </c>
      <c r="J149" s="49">
        <f t="shared" si="7"/>
        <v>853.8902607</v>
      </c>
      <c r="K149" s="51">
        <f t="shared" si="8"/>
        <v>1084822.794</v>
      </c>
      <c r="L149" s="52"/>
    </row>
    <row r="150" ht="14.25" customHeight="1">
      <c r="A150" s="47"/>
      <c r="B150" s="48">
        <f t="shared" si="1"/>
        <v>134</v>
      </c>
      <c r="C150" s="49">
        <f t="shared" si="2"/>
        <v>7497.935215</v>
      </c>
      <c r="D150" s="49">
        <f t="shared" si="3"/>
        <v>980.9501724</v>
      </c>
      <c r="E150" s="49">
        <f t="shared" si="4"/>
        <v>6516.985042</v>
      </c>
      <c r="F150" s="49">
        <f t="shared" si="5"/>
        <v>723128.499</v>
      </c>
      <c r="G150" s="49">
        <f t="shared" si="6"/>
        <v>1303215.337</v>
      </c>
      <c r="H150" s="53"/>
      <c r="I150" s="49">
        <f t="shared" si="9"/>
        <v>6676.385179</v>
      </c>
      <c r="J150" s="49">
        <f t="shared" si="7"/>
        <v>821.550036</v>
      </c>
      <c r="K150" s="51">
        <f t="shared" si="8"/>
        <v>1092912.656</v>
      </c>
      <c r="L150" s="52"/>
    </row>
    <row r="151" ht="14.25" customHeight="1">
      <c r="A151" s="47"/>
      <c r="B151" s="48">
        <f t="shared" si="1"/>
        <v>135</v>
      </c>
      <c r="C151" s="49">
        <f t="shared" si="2"/>
        <v>7497.935215</v>
      </c>
      <c r="D151" s="49">
        <f t="shared" si="3"/>
        <v>989.778724</v>
      </c>
      <c r="E151" s="49">
        <f t="shared" si="4"/>
        <v>6508.156491</v>
      </c>
      <c r="F151" s="49">
        <f t="shared" si="5"/>
        <v>722138.7203</v>
      </c>
      <c r="G151" s="49">
        <f t="shared" si="6"/>
        <v>1305793.529</v>
      </c>
      <c r="H151" s="53"/>
      <c r="I151" s="49">
        <f t="shared" si="9"/>
        <v>6708.882821</v>
      </c>
      <c r="J151" s="49">
        <f t="shared" si="7"/>
        <v>789.0523935</v>
      </c>
      <c r="K151" s="51">
        <f t="shared" si="8"/>
        <v>1101024.223</v>
      </c>
      <c r="L151" s="52"/>
    </row>
    <row r="152" ht="14.25" customHeight="1">
      <c r="A152" s="47"/>
      <c r="B152" s="48">
        <f t="shared" si="1"/>
        <v>136</v>
      </c>
      <c r="C152" s="49">
        <f t="shared" si="2"/>
        <v>7497.935215</v>
      </c>
      <c r="D152" s="49">
        <f t="shared" si="3"/>
        <v>998.6867325</v>
      </c>
      <c r="E152" s="49">
        <f t="shared" si="4"/>
        <v>6499.248482</v>
      </c>
      <c r="F152" s="49">
        <f t="shared" si="5"/>
        <v>721140.0335</v>
      </c>
      <c r="G152" s="49">
        <f t="shared" si="6"/>
        <v>1308376.822</v>
      </c>
      <c r="H152" s="53"/>
      <c r="I152" s="49">
        <f t="shared" si="9"/>
        <v>6741.538648</v>
      </c>
      <c r="J152" s="49">
        <f t="shared" si="7"/>
        <v>756.3965671</v>
      </c>
      <c r="K152" s="51">
        <f t="shared" si="8"/>
        <v>1109157.482</v>
      </c>
      <c r="L152" s="52"/>
    </row>
    <row r="153" ht="14.25" customHeight="1">
      <c r="A153" s="47"/>
      <c r="B153" s="48">
        <f t="shared" si="1"/>
        <v>137</v>
      </c>
      <c r="C153" s="49">
        <f t="shared" si="2"/>
        <v>7497.935215</v>
      </c>
      <c r="D153" s="49">
        <f t="shared" si="3"/>
        <v>1007.674913</v>
      </c>
      <c r="E153" s="49">
        <f t="shared" si="4"/>
        <v>6490.260302</v>
      </c>
      <c r="F153" s="49">
        <f t="shared" si="5"/>
        <v>720132.3586</v>
      </c>
      <c r="G153" s="49">
        <f t="shared" si="6"/>
        <v>1310965.225</v>
      </c>
      <c r="H153" s="53"/>
      <c r="I153" s="49">
        <f t="shared" si="9"/>
        <v>6774.353428</v>
      </c>
      <c r="J153" s="49">
        <f t="shared" si="7"/>
        <v>723.5817869</v>
      </c>
      <c r="K153" s="51">
        <f t="shared" si="8"/>
        <v>1117312.419</v>
      </c>
      <c r="L153" s="52"/>
    </row>
    <row r="154" ht="14.25" customHeight="1">
      <c r="A154" s="47"/>
      <c r="B154" s="48">
        <f t="shared" si="1"/>
        <v>138</v>
      </c>
      <c r="C154" s="49">
        <f t="shared" si="2"/>
        <v>7497.935215</v>
      </c>
      <c r="D154" s="49">
        <f t="shared" si="3"/>
        <v>1016.743987</v>
      </c>
      <c r="E154" s="49">
        <f t="shared" si="4"/>
        <v>6481.191228</v>
      </c>
      <c r="F154" s="49">
        <f t="shared" si="5"/>
        <v>719115.6146</v>
      </c>
      <c r="G154" s="49">
        <f t="shared" si="6"/>
        <v>1313558.749</v>
      </c>
      <c r="H154" s="53"/>
      <c r="I154" s="49">
        <f t="shared" si="9"/>
        <v>6807.327936</v>
      </c>
      <c r="J154" s="49">
        <f t="shared" si="7"/>
        <v>690.607279</v>
      </c>
      <c r="K154" s="51">
        <f t="shared" si="8"/>
        <v>1125489.02</v>
      </c>
      <c r="L154" s="52"/>
    </row>
    <row r="155" ht="14.25" customHeight="1">
      <c r="A155" s="47"/>
      <c r="B155" s="48">
        <f t="shared" si="1"/>
        <v>139</v>
      </c>
      <c r="C155" s="49">
        <f t="shared" si="2"/>
        <v>7497.935215</v>
      </c>
      <c r="D155" s="49">
        <f t="shared" si="3"/>
        <v>1025.894683</v>
      </c>
      <c r="E155" s="49">
        <f t="shared" si="4"/>
        <v>6472.040532</v>
      </c>
      <c r="F155" s="49">
        <f t="shared" si="5"/>
        <v>718089.72</v>
      </c>
      <c r="G155" s="49">
        <f t="shared" si="6"/>
        <v>1316157.404</v>
      </c>
      <c r="H155" s="53"/>
      <c r="I155" s="49">
        <f t="shared" si="9"/>
        <v>6840.462949</v>
      </c>
      <c r="J155" s="49">
        <f t="shared" si="7"/>
        <v>657.4722661</v>
      </c>
      <c r="K155" s="51">
        <f t="shared" si="8"/>
        <v>1133687.268</v>
      </c>
      <c r="L155" s="52"/>
    </row>
    <row r="156" ht="14.25" customHeight="1">
      <c r="A156" s="47"/>
      <c r="B156" s="48">
        <f t="shared" si="1"/>
        <v>140</v>
      </c>
      <c r="C156" s="49">
        <f t="shared" si="2"/>
        <v>7497.935215</v>
      </c>
      <c r="D156" s="49">
        <f t="shared" si="3"/>
        <v>1035.127735</v>
      </c>
      <c r="E156" s="49">
        <f t="shared" si="4"/>
        <v>6462.80748</v>
      </c>
      <c r="F156" s="49">
        <f t="shared" si="5"/>
        <v>717054.5922</v>
      </c>
      <c r="G156" s="49">
        <f t="shared" si="6"/>
        <v>1318761.199</v>
      </c>
      <c r="H156" s="53"/>
      <c r="I156" s="49">
        <f t="shared" si="9"/>
        <v>6873.759248</v>
      </c>
      <c r="J156" s="49">
        <f t="shared" si="7"/>
        <v>624.1759668</v>
      </c>
      <c r="K156" s="51">
        <f t="shared" si="8"/>
        <v>1141907.149</v>
      </c>
      <c r="L156" s="52"/>
    </row>
    <row r="157" ht="14.25" customHeight="1">
      <c r="A157" s="47"/>
      <c r="B157" s="48">
        <f t="shared" si="1"/>
        <v>141</v>
      </c>
      <c r="C157" s="49">
        <f t="shared" si="2"/>
        <v>7497.935215</v>
      </c>
      <c r="D157" s="49">
        <f t="shared" si="3"/>
        <v>1044.443885</v>
      </c>
      <c r="E157" s="49">
        <f t="shared" si="4"/>
        <v>6453.49133</v>
      </c>
      <c r="F157" s="49">
        <f t="shared" si="5"/>
        <v>716010.1483</v>
      </c>
      <c r="G157" s="49">
        <f t="shared" si="6"/>
        <v>1321370.146</v>
      </c>
      <c r="H157" s="53"/>
      <c r="I157" s="49">
        <f t="shared" si="9"/>
        <v>6907.217619</v>
      </c>
      <c r="J157" s="49">
        <f t="shared" si="7"/>
        <v>590.7175961</v>
      </c>
      <c r="K157" s="51">
        <f t="shared" si="8"/>
        <v>1150148.645</v>
      </c>
      <c r="L157" s="52"/>
    </row>
    <row r="158" ht="14.25" customHeight="1">
      <c r="A158" s="47"/>
      <c r="B158" s="48">
        <f t="shared" si="1"/>
        <v>142</v>
      </c>
      <c r="C158" s="49">
        <f t="shared" si="2"/>
        <v>7497.935215</v>
      </c>
      <c r="D158" s="49">
        <f t="shared" si="3"/>
        <v>1053.84388</v>
      </c>
      <c r="E158" s="49">
        <f t="shared" si="4"/>
        <v>6444.091335</v>
      </c>
      <c r="F158" s="49">
        <f t="shared" si="5"/>
        <v>714956.3045</v>
      </c>
      <c r="G158" s="49">
        <f t="shared" si="6"/>
        <v>1323984.254</v>
      </c>
      <c r="H158" s="53"/>
      <c r="I158" s="49">
        <f t="shared" si="9"/>
        <v>6940.83885</v>
      </c>
      <c r="J158" s="49">
        <f t="shared" si="7"/>
        <v>557.096365</v>
      </c>
      <c r="K158" s="51">
        <f t="shared" si="8"/>
        <v>1158411.737</v>
      </c>
      <c r="L158" s="52"/>
    </row>
    <row r="159" ht="14.25" customHeight="1">
      <c r="A159" s="47"/>
      <c r="B159" s="48">
        <f t="shared" si="1"/>
        <v>143</v>
      </c>
      <c r="C159" s="49">
        <f t="shared" si="2"/>
        <v>7497.935215</v>
      </c>
      <c r="D159" s="49">
        <f t="shared" si="3"/>
        <v>1063.328475</v>
      </c>
      <c r="E159" s="49">
        <f t="shared" si="4"/>
        <v>6434.60674</v>
      </c>
      <c r="F159" s="49">
        <f t="shared" si="5"/>
        <v>713892.976</v>
      </c>
      <c r="G159" s="49">
        <f t="shared" si="6"/>
        <v>1326603.534</v>
      </c>
      <c r="H159" s="53"/>
      <c r="I159" s="49">
        <f t="shared" si="9"/>
        <v>6974.623734</v>
      </c>
      <c r="J159" s="49">
        <f t="shared" si="7"/>
        <v>523.311481</v>
      </c>
      <c r="K159" s="51">
        <f t="shared" si="8"/>
        <v>1166696.407</v>
      </c>
      <c r="L159" s="52"/>
    </row>
    <row r="160" ht="14.25" customHeight="1">
      <c r="A160" s="47"/>
      <c r="B160" s="48">
        <f t="shared" si="1"/>
        <v>144</v>
      </c>
      <c r="C160" s="49">
        <f t="shared" si="2"/>
        <v>7497.935215</v>
      </c>
      <c r="D160" s="49">
        <f t="shared" si="3"/>
        <v>1072.898431</v>
      </c>
      <c r="E160" s="49">
        <f t="shared" si="4"/>
        <v>6425.036784</v>
      </c>
      <c r="F160" s="49">
        <f t="shared" si="5"/>
        <v>712820.0775</v>
      </c>
      <c r="G160" s="49">
        <f t="shared" si="6"/>
        <v>1329227.996</v>
      </c>
      <c r="H160" s="53"/>
      <c r="I160" s="49">
        <f t="shared" si="9"/>
        <v>7008.573068</v>
      </c>
      <c r="J160" s="49">
        <f t="shared" si="7"/>
        <v>489.3621473</v>
      </c>
      <c r="K160" s="51">
        <f t="shared" si="8"/>
        <v>1175002.635</v>
      </c>
      <c r="L160" s="52"/>
    </row>
    <row r="161" ht="14.25" customHeight="1">
      <c r="A161" s="47"/>
      <c r="B161" s="48">
        <f t="shared" si="1"/>
        <v>145</v>
      </c>
      <c r="C161" s="49">
        <f t="shared" si="2"/>
        <v>7497.935215</v>
      </c>
      <c r="D161" s="49">
        <f t="shared" si="3"/>
        <v>1082.554517</v>
      </c>
      <c r="E161" s="49">
        <f t="shared" si="4"/>
        <v>6415.380698</v>
      </c>
      <c r="F161" s="49">
        <f t="shared" si="5"/>
        <v>711737.523</v>
      </c>
      <c r="G161" s="49">
        <f t="shared" si="6"/>
        <v>1331857.649</v>
      </c>
      <c r="H161" s="53"/>
      <c r="I161" s="49">
        <f t="shared" si="9"/>
        <v>7042.687651</v>
      </c>
      <c r="J161" s="49">
        <f t="shared" si="7"/>
        <v>455.2475635</v>
      </c>
      <c r="K161" s="51">
        <f t="shared" si="8"/>
        <v>1183330.4</v>
      </c>
      <c r="L161" s="52"/>
    </row>
    <row r="162" ht="14.25" customHeight="1">
      <c r="A162" s="47"/>
      <c r="B162" s="48">
        <f t="shared" si="1"/>
        <v>146</v>
      </c>
      <c r="C162" s="49">
        <f t="shared" si="2"/>
        <v>7497.935215</v>
      </c>
      <c r="D162" s="49">
        <f t="shared" si="3"/>
        <v>1092.297508</v>
      </c>
      <c r="E162" s="49">
        <f t="shared" si="4"/>
        <v>6405.637707</v>
      </c>
      <c r="F162" s="49">
        <f t="shared" si="5"/>
        <v>710645.2255</v>
      </c>
      <c r="G162" s="49">
        <f t="shared" si="6"/>
        <v>1334492.505</v>
      </c>
      <c r="H162" s="53"/>
      <c r="I162" s="49">
        <f t="shared" si="9"/>
        <v>7076.96829</v>
      </c>
      <c r="J162" s="49">
        <f t="shared" si="7"/>
        <v>420.9669252</v>
      </c>
      <c r="K162" s="51">
        <f t="shared" si="8"/>
        <v>1191679.681</v>
      </c>
      <c r="L162" s="52"/>
    </row>
    <row r="163" ht="14.25" customHeight="1">
      <c r="A163" s="47"/>
      <c r="B163" s="48">
        <f t="shared" si="1"/>
        <v>147</v>
      </c>
      <c r="C163" s="49">
        <f t="shared" si="2"/>
        <v>7497.935215</v>
      </c>
      <c r="D163" s="49">
        <f t="shared" si="3"/>
        <v>1102.128185</v>
      </c>
      <c r="E163" s="49">
        <f t="shared" si="4"/>
        <v>6395.80703</v>
      </c>
      <c r="F163" s="49">
        <f t="shared" si="5"/>
        <v>709543.0973</v>
      </c>
      <c r="G163" s="49">
        <f t="shared" si="6"/>
        <v>1337132.574</v>
      </c>
      <c r="H163" s="53"/>
      <c r="I163" s="49">
        <f t="shared" si="9"/>
        <v>7111.415791</v>
      </c>
      <c r="J163" s="49">
        <f t="shared" si="7"/>
        <v>386.5194242</v>
      </c>
      <c r="K163" s="51">
        <f t="shared" si="8"/>
        <v>1200050.454</v>
      </c>
      <c r="L163" s="52"/>
    </row>
    <row r="164" ht="14.25" customHeight="1">
      <c r="A164" s="47"/>
      <c r="B164" s="48">
        <f t="shared" si="1"/>
        <v>148</v>
      </c>
      <c r="C164" s="49">
        <f t="shared" si="2"/>
        <v>7497.935215</v>
      </c>
      <c r="D164" s="49">
        <f t="shared" si="3"/>
        <v>1112.047339</v>
      </c>
      <c r="E164" s="49">
        <f t="shared" si="4"/>
        <v>6385.887876</v>
      </c>
      <c r="F164" s="49">
        <f t="shared" si="5"/>
        <v>708431.05</v>
      </c>
      <c r="G164" s="49">
        <f t="shared" si="6"/>
        <v>1339777.866</v>
      </c>
      <c r="H164" s="53"/>
      <c r="I164" s="49">
        <f t="shared" si="9"/>
        <v>7146.030967</v>
      </c>
      <c r="J164" s="49">
        <f t="shared" si="7"/>
        <v>351.9042483</v>
      </c>
      <c r="K164" s="51">
        <f t="shared" si="8"/>
        <v>1208442.697</v>
      </c>
      <c r="L164" s="52"/>
    </row>
    <row r="165" ht="14.25" customHeight="1">
      <c r="A165" s="47"/>
      <c r="B165" s="48">
        <f t="shared" si="1"/>
        <v>149</v>
      </c>
      <c r="C165" s="49">
        <f t="shared" si="2"/>
        <v>7497.935215</v>
      </c>
      <c r="D165" s="49">
        <f t="shared" si="3"/>
        <v>1122.055765</v>
      </c>
      <c r="E165" s="49">
        <f t="shared" si="4"/>
        <v>6375.87945</v>
      </c>
      <c r="F165" s="49">
        <f t="shared" si="5"/>
        <v>707308.9942</v>
      </c>
      <c r="G165" s="49">
        <f t="shared" si="6"/>
        <v>1342428.39</v>
      </c>
      <c r="H165" s="53"/>
      <c r="I165" s="49">
        <f t="shared" si="9"/>
        <v>7180.814634</v>
      </c>
      <c r="J165" s="49">
        <f t="shared" si="7"/>
        <v>317.1205812</v>
      </c>
      <c r="K165" s="51">
        <f t="shared" si="8"/>
        <v>1216856.383</v>
      </c>
      <c r="L165" s="52"/>
    </row>
    <row r="166" ht="14.25" customHeight="1">
      <c r="A166" s="47"/>
      <c r="B166" s="48">
        <f t="shared" si="1"/>
        <v>150</v>
      </c>
      <c r="C166" s="49">
        <f t="shared" si="2"/>
        <v>7497.935215</v>
      </c>
      <c r="D166" s="49">
        <f t="shared" si="3"/>
        <v>1132.154267</v>
      </c>
      <c r="E166" s="49">
        <f t="shared" si="4"/>
        <v>6365.780948</v>
      </c>
      <c r="F166" s="49">
        <f t="shared" si="5"/>
        <v>706176.84</v>
      </c>
      <c r="G166" s="49">
        <f t="shared" si="6"/>
        <v>1345084.159</v>
      </c>
      <c r="H166" s="53"/>
      <c r="I166" s="49">
        <f t="shared" si="9"/>
        <v>7215.767612</v>
      </c>
      <c r="J166" s="49">
        <f t="shared" si="7"/>
        <v>282.1676029</v>
      </c>
      <c r="K166" s="51">
        <f t="shared" si="8"/>
        <v>1225291.489</v>
      </c>
      <c r="L166" s="52"/>
    </row>
    <row r="167" ht="14.25" customHeight="1">
      <c r="A167" s="47"/>
      <c r="B167" s="48">
        <f t="shared" si="1"/>
        <v>151</v>
      </c>
      <c r="C167" s="49">
        <f t="shared" si="2"/>
        <v>7497.935215</v>
      </c>
      <c r="D167" s="49">
        <f t="shared" si="3"/>
        <v>1142.343655</v>
      </c>
      <c r="E167" s="49">
        <f t="shared" si="4"/>
        <v>6355.59156</v>
      </c>
      <c r="F167" s="49">
        <f t="shared" si="5"/>
        <v>705034.4963</v>
      </c>
      <c r="G167" s="49">
        <f t="shared" si="6"/>
        <v>1347745.181</v>
      </c>
      <c r="H167" s="53"/>
      <c r="I167" s="49">
        <f t="shared" si="9"/>
        <v>7250.890726</v>
      </c>
      <c r="J167" s="49">
        <f t="shared" si="7"/>
        <v>247.0444891</v>
      </c>
      <c r="K167" s="51">
        <f t="shared" si="8"/>
        <v>1233747.986</v>
      </c>
      <c r="L167" s="52"/>
    </row>
    <row r="168" ht="14.25" customHeight="1">
      <c r="A168" s="47"/>
      <c r="B168" s="48">
        <f t="shared" si="1"/>
        <v>152</v>
      </c>
      <c r="C168" s="49">
        <f t="shared" si="2"/>
        <v>7497.935215</v>
      </c>
      <c r="D168" s="49">
        <f t="shared" si="3"/>
        <v>1152.624748</v>
      </c>
      <c r="E168" s="49">
        <f t="shared" si="4"/>
        <v>6345.310467</v>
      </c>
      <c r="F168" s="49">
        <f t="shared" si="5"/>
        <v>703881.8716</v>
      </c>
      <c r="G168" s="49">
        <f t="shared" si="6"/>
        <v>1350411.468</v>
      </c>
      <c r="H168" s="53"/>
      <c r="I168" s="49">
        <f t="shared" si="9"/>
        <v>7286.184803</v>
      </c>
      <c r="J168" s="49">
        <f t="shared" si="7"/>
        <v>211.7504119</v>
      </c>
      <c r="K168" s="51">
        <f t="shared" si="8"/>
        <v>1242225.848</v>
      </c>
      <c r="L168" s="52"/>
    </row>
    <row r="169" ht="14.25" customHeight="1">
      <c r="A169" s="47"/>
      <c r="B169" s="48">
        <f t="shared" si="1"/>
        <v>153</v>
      </c>
      <c r="C169" s="49">
        <f t="shared" si="2"/>
        <v>7497.935215</v>
      </c>
      <c r="D169" s="49">
        <f t="shared" si="3"/>
        <v>1162.998371</v>
      </c>
      <c r="E169" s="49">
        <f t="shared" si="4"/>
        <v>6334.936844</v>
      </c>
      <c r="F169" s="49">
        <f t="shared" si="5"/>
        <v>702718.8732</v>
      </c>
      <c r="G169" s="49">
        <f t="shared" si="6"/>
        <v>1353083.03</v>
      </c>
      <c r="H169" s="53"/>
      <c r="I169" s="49">
        <f t="shared" si="9"/>
        <v>7321.650676</v>
      </c>
      <c r="J169" s="49">
        <f t="shared" si="7"/>
        <v>176.2845389</v>
      </c>
      <c r="K169" s="51">
        <f t="shared" si="8"/>
        <v>1250725.046</v>
      </c>
      <c r="L169" s="52"/>
    </row>
    <row r="170" ht="14.25" customHeight="1">
      <c r="A170" s="47"/>
      <c r="B170" s="48">
        <f t="shared" si="1"/>
        <v>154</v>
      </c>
      <c r="C170" s="49">
        <f t="shared" si="2"/>
        <v>7497.935215</v>
      </c>
      <c r="D170" s="49">
        <f t="shared" si="3"/>
        <v>1173.465356</v>
      </c>
      <c r="E170" s="49">
        <f t="shared" si="4"/>
        <v>6324.469859</v>
      </c>
      <c r="F170" s="49">
        <f t="shared" si="5"/>
        <v>701545.4078</v>
      </c>
      <c r="G170" s="49">
        <f t="shared" si="6"/>
        <v>1355759.876</v>
      </c>
      <c r="H170" s="53"/>
      <c r="I170" s="49">
        <f t="shared" si="9"/>
        <v>7357.289181</v>
      </c>
      <c r="J170" s="49">
        <f t="shared" si="7"/>
        <v>140.646034</v>
      </c>
      <c r="K170" s="51">
        <f t="shared" si="8"/>
        <v>1259245.549</v>
      </c>
      <c r="L170" s="52"/>
    </row>
    <row r="171" ht="14.25" customHeight="1">
      <c r="A171" s="47"/>
      <c r="B171" s="48">
        <f t="shared" si="1"/>
        <v>155</v>
      </c>
      <c r="C171" s="49">
        <f t="shared" si="2"/>
        <v>7497.935215</v>
      </c>
      <c r="D171" s="49">
        <f t="shared" si="3"/>
        <v>1184.026544</v>
      </c>
      <c r="E171" s="49">
        <f t="shared" si="4"/>
        <v>6313.908671</v>
      </c>
      <c r="F171" s="49">
        <f t="shared" si="5"/>
        <v>700361.3813</v>
      </c>
      <c r="G171" s="49">
        <f t="shared" si="6"/>
        <v>1358442.019</v>
      </c>
      <c r="H171" s="53"/>
      <c r="I171" s="49">
        <f t="shared" si="9"/>
        <v>7393.101158</v>
      </c>
      <c r="J171" s="49">
        <f t="shared" si="7"/>
        <v>104.8340569</v>
      </c>
      <c r="K171" s="51">
        <f t="shared" si="8"/>
        <v>1267787.329</v>
      </c>
      <c r="L171" s="52"/>
    </row>
    <row r="172" ht="14.25" customHeight="1">
      <c r="A172" s="47"/>
      <c r="B172" s="48">
        <f t="shared" si="1"/>
        <v>156</v>
      </c>
      <c r="C172" s="49">
        <f t="shared" si="2"/>
        <v>7497.935215</v>
      </c>
      <c r="D172" s="49">
        <f t="shared" si="3"/>
        <v>1194.682783</v>
      </c>
      <c r="E172" s="49">
        <f t="shared" si="4"/>
        <v>6303.252432</v>
      </c>
      <c r="F172" s="49">
        <f t="shared" si="5"/>
        <v>699166.6985</v>
      </c>
      <c r="G172" s="49">
        <f t="shared" si="6"/>
        <v>1361129.468</v>
      </c>
      <c r="H172" s="53"/>
      <c r="I172" s="49">
        <f t="shared" si="9"/>
        <v>7429.087452</v>
      </c>
      <c r="J172" s="49">
        <f t="shared" si="7"/>
        <v>68.84776322</v>
      </c>
      <c r="K172" s="51">
        <f t="shared" si="8"/>
        <v>1276350.352</v>
      </c>
      <c r="L172" s="52"/>
    </row>
    <row r="173" ht="14.25" customHeight="1">
      <c r="A173" s="47"/>
      <c r="B173" s="48">
        <f t="shared" si="1"/>
        <v>157</v>
      </c>
      <c r="C173" s="49">
        <f t="shared" si="2"/>
        <v>7497.935215</v>
      </c>
      <c r="D173" s="49">
        <f t="shared" si="3"/>
        <v>1205.434928</v>
      </c>
      <c r="E173" s="49">
        <f t="shared" si="4"/>
        <v>6292.500287</v>
      </c>
      <c r="F173" s="49">
        <f t="shared" si="5"/>
        <v>697961.2636</v>
      </c>
      <c r="G173" s="49">
        <f t="shared" si="6"/>
        <v>1363822.233</v>
      </c>
      <c r="H173" s="53"/>
      <c r="I173" s="49">
        <f t="shared" si="9"/>
        <v>7465.248911</v>
      </c>
      <c r="J173" s="49">
        <f t="shared" si="7"/>
        <v>32.68630439</v>
      </c>
      <c r="K173" s="51">
        <f t="shared" si="8"/>
        <v>1284934.585</v>
      </c>
      <c r="L173" s="52"/>
    </row>
    <row r="174" ht="14.25" customHeight="1">
      <c r="A174" s="47"/>
      <c r="B174" s="48">
        <f t="shared" si="1"/>
        <v>158</v>
      </c>
      <c r="C174" s="49">
        <f t="shared" si="2"/>
        <v>7497.935215</v>
      </c>
      <c r="D174" s="49">
        <f t="shared" si="3"/>
        <v>1216.283843</v>
      </c>
      <c r="E174" s="49">
        <f t="shared" si="4"/>
        <v>6281.651372</v>
      </c>
      <c r="F174" s="49">
        <f t="shared" si="5"/>
        <v>696744.9797</v>
      </c>
      <c r="G174" s="49">
        <f t="shared" si="6"/>
        <v>1366520.326</v>
      </c>
      <c r="H174" s="53"/>
      <c r="I174" s="49">
        <f t="shared" si="9"/>
        <v>7501.586387</v>
      </c>
      <c r="J174" s="49">
        <f t="shared" si="7"/>
        <v>-3.651172163</v>
      </c>
      <c r="K174" s="51">
        <f t="shared" si="8"/>
        <v>1293539.996</v>
      </c>
      <c r="L174" s="52"/>
    </row>
    <row r="175" ht="14.25" customHeight="1">
      <c r="A175" s="47"/>
      <c r="B175" s="48">
        <f t="shared" si="1"/>
        <v>159</v>
      </c>
      <c r="C175" s="49">
        <f t="shared" si="2"/>
        <v>7497.935215</v>
      </c>
      <c r="D175" s="49">
        <f t="shared" si="3"/>
        <v>1227.230397</v>
      </c>
      <c r="E175" s="49">
        <f t="shared" si="4"/>
        <v>6270.704818</v>
      </c>
      <c r="F175" s="49">
        <f t="shared" si="5"/>
        <v>695517.7493</v>
      </c>
      <c r="G175" s="49">
        <f t="shared" si="6"/>
        <v>1369223.756</v>
      </c>
      <c r="H175" s="53"/>
      <c r="I175" s="49">
        <f t="shared" si="9"/>
        <v>7538.100738</v>
      </c>
      <c r="J175" s="49">
        <f t="shared" si="7"/>
        <v>-40.16552322</v>
      </c>
      <c r="K175" s="51">
        <f t="shared" si="8"/>
        <v>1302166.548</v>
      </c>
      <c r="L175" s="52"/>
    </row>
    <row r="176" ht="14.25" customHeight="1">
      <c r="A176" s="47"/>
      <c r="B176" s="48">
        <f t="shared" si="1"/>
        <v>160</v>
      </c>
      <c r="C176" s="49">
        <f t="shared" si="2"/>
        <v>7497.935215</v>
      </c>
      <c r="D176" s="49">
        <f t="shared" si="3"/>
        <v>1238.275471</v>
      </c>
      <c r="E176" s="49">
        <f t="shared" si="4"/>
        <v>6259.659744</v>
      </c>
      <c r="F176" s="49">
        <f t="shared" si="5"/>
        <v>694279.4739</v>
      </c>
      <c r="G176" s="49">
        <f t="shared" si="6"/>
        <v>1371932.534</v>
      </c>
      <c r="H176" s="53"/>
      <c r="I176" s="49">
        <f t="shared" si="9"/>
        <v>7574.792825</v>
      </c>
      <c r="J176" s="49">
        <f t="shared" si="7"/>
        <v>-76.85760973</v>
      </c>
      <c r="K176" s="51">
        <f t="shared" si="8"/>
        <v>1310814.206</v>
      </c>
      <c r="L176" s="52"/>
    </row>
    <row r="177" ht="14.25" customHeight="1">
      <c r="A177" s="47"/>
      <c r="B177" s="48">
        <f t="shared" si="1"/>
        <v>161</v>
      </c>
      <c r="C177" s="49">
        <f t="shared" si="2"/>
        <v>7497.935215</v>
      </c>
      <c r="D177" s="49">
        <f t="shared" si="3"/>
        <v>1249.41995</v>
      </c>
      <c r="E177" s="49">
        <f t="shared" si="4"/>
        <v>6248.515265</v>
      </c>
      <c r="F177" s="49">
        <f t="shared" si="5"/>
        <v>693030.0539</v>
      </c>
      <c r="G177" s="49">
        <f t="shared" si="6"/>
        <v>1374646.672</v>
      </c>
      <c r="H177" s="53"/>
      <c r="I177" s="49">
        <f t="shared" si="9"/>
        <v>7611.663512</v>
      </c>
      <c r="J177" s="49">
        <f t="shared" si="7"/>
        <v>-113.7282968</v>
      </c>
      <c r="K177" s="51">
        <f t="shared" si="8"/>
        <v>1319482.933</v>
      </c>
      <c r="L177" s="52"/>
    </row>
    <row r="178" ht="14.25" customHeight="1">
      <c r="A178" s="47"/>
      <c r="B178" s="48">
        <f t="shared" si="1"/>
        <v>162</v>
      </c>
      <c r="C178" s="49">
        <f t="shared" si="2"/>
        <v>7497.935215</v>
      </c>
      <c r="D178" s="49">
        <f t="shared" si="3"/>
        <v>1260.66473</v>
      </c>
      <c r="E178" s="49">
        <f t="shared" si="4"/>
        <v>6237.270485</v>
      </c>
      <c r="F178" s="49">
        <f t="shared" si="5"/>
        <v>691769.3892</v>
      </c>
      <c r="G178" s="49">
        <f t="shared" si="6"/>
        <v>1377366.179</v>
      </c>
      <c r="H178" s="53"/>
      <c r="I178" s="49">
        <f t="shared" si="9"/>
        <v>7648.713669</v>
      </c>
      <c r="J178" s="49">
        <f t="shared" si="7"/>
        <v>-150.7784539</v>
      </c>
      <c r="K178" s="51">
        <f t="shared" si="8"/>
        <v>1328172.691</v>
      </c>
      <c r="L178" s="52"/>
    </row>
    <row r="179" ht="14.25" customHeight="1">
      <c r="A179" s="47"/>
      <c r="B179" s="48">
        <f t="shared" si="1"/>
        <v>163</v>
      </c>
      <c r="C179" s="49">
        <f t="shared" si="2"/>
        <v>7497.935215</v>
      </c>
      <c r="D179" s="49">
        <f t="shared" si="3"/>
        <v>1272.010712</v>
      </c>
      <c r="E179" s="49">
        <f t="shared" si="4"/>
        <v>6225.924503</v>
      </c>
      <c r="F179" s="49">
        <f t="shared" si="5"/>
        <v>690497.3785</v>
      </c>
      <c r="G179" s="49">
        <f t="shared" si="6"/>
        <v>1380091.066</v>
      </c>
      <c r="H179" s="53"/>
      <c r="I179" s="49">
        <f t="shared" si="9"/>
        <v>7685.944169</v>
      </c>
      <c r="J179" s="49">
        <f t="shared" si="7"/>
        <v>-188.0089544</v>
      </c>
      <c r="K179" s="51">
        <f t="shared" si="8"/>
        <v>1336883.439</v>
      </c>
      <c r="L179" s="52"/>
    </row>
    <row r="180" ht="14.25" customHeight="1">
      <c r="A180" s="47"/>
      <c r="B180" s="48">
        <f t="shared" si="1"/>
        <v>164</v>
      </c>
      <c r="C180" s="49">
        <f t="shared" si="2"/>
        <v>7497.935215</v>
      </c>
      <c r="D180" s="49">
        <f t="shared" si="3"/>
        <v>1283.458809</v>
      </c>
      <c r="E180" s="49">
        <f t="shared" si="4"/>
        <v>6214.476406</v>
      </c>
      <c r="F180" s="49">
        <f t="shared" si="5"/>
        <v>689213.9197</v>
      </c>
      <c r="G180" s="49">
        <f t="shared" si="6"/>
        <v>1382821.343</v>
      </c>
      <c r="H180" s="53"/>
      <c r="I180" s="49">
        <f t="shared" si="9"/>
        <v>7723.355891</v>
      </c>
      <c r="J180" s="49">
        <f t="shared" si="7"/>
        <v>-225.4206763</v>
      </c>
      <c r="K180" s="51">
        <f t="shared" si="8"/>
        <v>1345615.137</v>
      </c>
      <c r="L180" s="52"/>
    </row>
    <row r="181" ht="14.25" customHeight="1">
      <c r="A181" s="47"/>
      <c r="B181" s="48">
        <f t="shared" si="1"/>
        <v>165</v>
      </c>
      <c r="C181" s="49">
        <f t="shared" si="2"/>
        <v>7497.935215</v>
      </c>
      <c r="D181" s="49">
        <f t="shared" si="3"/>
        <v>1295.009938</v>
      </c>
      <c r="E181" s="49">
        <f t="shared" si="4"/>
        <v>6202.925277</v>
      </c>
      <c r="F181" s="49">
        <f t="shared" si="5"/>
        <v>687918.9097</v>
      </c>
      <c r="G181" s="49">
        <f t="shared" si="6"/>
        <v>1385557.022</v>
      </c>
      <c r="H181" s="53"/>
      <c r="I181" s="49">
        <f t="shared" si="9"/>
        <v>7760.949717</v>
      </c>
      <c r="J181" s="49">
        <f t="shared" si="7"/>
        <v>-263.0145016</v>
      </c>
      <c r="K181" s="51">
        <f t="shared" si="8"/>
        <v>1354367.744</v>
      </c>
      <c r="L181" s="52"/>
    </row>
    <row r="182" ht="14.25" customHeight="1">
      <c r="A182" s="47"/>
      <c r="B182" s="48">
        <f t="shared" si="1"/>
        <v>166</v>
      </c>
      <c r="C182" s="49">
        <f t="shared" si="2"/>
        <v>7497.935215</v>
      </c>
      <c r="D182" s="49">
        <f t="shared" si="3"/>
        <v>1306.665027</v>
      </c>
      <c r="E182" s="49">
        <f t="shared" si="4"/>
        <v>6191.270188</v>
      </c>
      <c r="F182" s="49">
        <f t="shared" si="5"/>
        <v>686612.2447</v>
      </c>
      <c r="G182" s="49">
        <f t="shared" si="6"/>
        <v>1388298.114</v>
      </c>
      <c r="H182" s="53"/>
      <c r="I182" s="49">
        <f t="shared" si="9"/>
        <v>7798.726532</v>
      </c>
      <c r="J182" s="49">
        <f t="shared" si="7"/>
        <v>-300.7913168</v>
      </c>
      <c r="K182" s="51">
        <f t="shared" si="8"/>
        <v>1363141.216</v>
      </c>
      <c r="L182" s="52"/>
    </row>
    <row r="183" ht="14.25" customHeight="1">
      <c r="A183" s="47"/>
      <c r="B183" s="48">
        <f t="shared" si="1"/>
        <v>167</v>
      </c>
      <c r="C183" s="49">
        <f t="shared" si="2"/>
        <v>7497.935215</v>
      </c>
      <c r="D183" s="49">
        <f t="shared" si="3"/>
        <v>1318.425013</v>
      </c>
      <c r="E183" s="49">
        <f t="shared" si="4"/>
        <v>6179.510202</v>
      </c>
      <c r="F183" s="54">
        <f t="shared" si="5"/>
        <v>685293.8197</v>
      </c>
      <c r="G183" s="54">
        <f t="shared" si="6"/>
        <v>1391044.627</v>
      </c>
      <c r="H183" s="53"/>
      <c r="I183" s="54">
        <f t="shared" si="9"/>
        <v>7836.687227</v>
      </c>
      <c r="J183" s="54">
        <f t="shared" si="7"/>
        <v>-338.7520125</v>
      </c>
      <c r="K183" s="55">
        <f t="shared" si="8"/>
        <v>1371935.511</v>
      </c>
      <c r="L183" s="52"/>
    </row>
    <row r="184" ht="14.25" customHeight="1">
      <c r="A184" s="47"/>
      <c r="B184" s="48">
        <f t="shared" si="1"/>
        <v>168</v>
      </c>
      <c r="C184" s="49">
        <f t="shared" si="2"/>
        <v>7497.935215</v>
      </c>
      <c r="D184" s="49">
        <f t="shared" si="3"/>
        <v>1330.290838</v>
      </c>
      <c r="E184" s="49">
        <f t="shared" si="4"/>
        <v>6167.644377</v>
      </c>
      <c r="F184" s="54">
        <f t="shared" si="5"/>
        <v>683963.5289</v>
      </c>
      <c r="G184" s="54">
        <f t="shared" si="6"/>
        <v>1393796.575</v>
      </c>
      <c r="H184" s="53"/>
      <c r="I184" s="54">
        <f t="shared" si="9"/>
        <v>7874.832699</v>
      </c>
      <c r="J184" s="54">
        <f t="shared" si="7"/>
        <v>-376.8974839</v>
      </c>
      <c r="K184" s="55">
        <f t="shared" si="8"/>
        <v>1380750.581</v>
      </c>
      <c r="L184" s="52"/>
    </row>
    <row r="185" ht="14.25" customHeight="1">
      <c r="A185" s="47"/>
      <c r="B185" s="48">
        <f t="shared" si="1"/>
        <v>169</v>
      </c>
      <c r="C185" s="49">
        <f t="shared" si="2"/>
        <v>7497.935215</v>
      </c>
      <c r="D185" s="49">
        <f t="shared" si="3"/>
        <v>1342.263455</v>
      </c>
      <c r="E185" s="49">
        <f t="shared" si="4"/>
        <v>6155.67176</v>
      </c>
      <c r="F185" s="54">
        <f t="shared" si="5"/>
        <v>682621.2654</v>
      </c>
      <c r="G185" s="54">
        <f t="shared" si="6"/>
        <v>1396553.967</v>
      </c>
      <c r="H185" s="53"/>
      <c r="I185" s="54">
        <f t="shared" si="9"/>
        <v>7913.163845</v>
      </c>
      <c r="J185" s="54">
        <f t="shared" si="7"/>
        <v>-415.2286302</v>
      </c>
      <c r="K185" s="55">
        <f t="shared" si="8"/>
        <v>1389586.381</v>
      </c>
      <c r="L185" s="52"/>
    </row>
    <row r="186" ht="14.25" customHeight="1">
      <c r="A186" s="47"/>
      <c r="B186" s="48">
        <f t="shared" si="1"/>
        <v>170</v>
      </c>
      <c r="C186" s="49">
        <f t="shared" si="2"/>
        <v>7497.935215</v>
      </c>
      <c r="D186" s="49">
        <f t="shared" si="3"/>
        <v>1354.343826</v>
      </c>
      <c r="E186" s="49">
        <f t="shared" si="4"/>
        <v>6143.591389</v>
      </c>
      <c r="F186" s="54">
        <f t="shared" si="5"/>
        <v>681266.9216</v>
      </c>
      <c r="G186" s="54">
        <f t="shared" si="6"/>
        <v>1399316.813</v>
      </c>
      <c r="H186" s="53"/>
      <c r="I186" s="54">
        <f t="shared" si="9"/>
        <v>7951.68157</v>
      </c>
      <c r="J186" s="54">
        <f t="shared" si="7"/>
        <v>-453.7463554</v>
      </c>
      <c r="K186" s="55">
        <f t="shared" si="8"/>
        <v>1398442.864</v>
      </c>
      <c r="L186" s="52"/>
    </row>
    <row r="187" ht="14.25" customHeight="1">
      <c r="A187" s="47"/>
      <c r="B187" s="48">
        <f t="shared" si="1"/>
        <v>171</v>
      </c>
      <c r="C187" s="49">
        <f t="shared" si="2"/>
        <v>7497.935215</v>
      </c>
      <c r="D187" s="49">
        <f t="shared" si="3"/>
        <v>1366.532921</v>
      </c>
      <c r="E187" s="49">
        <f t="shared" si="4"/>
        <v>6131.402294</v>
      </c>
      <c r="F187" s="54">
        <f t="shared" si="5"/>
        <v>679900.3887</v>
      </c>
      <c r="G187" s="54">
        <f t="shared" si="6"/>
        <v>1402085.126</v>
      </c>
      <c r="H187" s="53"/>
      <c r="I187" s="54">
        <f t="shared" si="9"/>
        <v>7990.386782</v>
      </c>
      <c r="J187" s="54">
        <f t="shared" si="7"/>
        <v>-492.4515675</v>
      </c>
      <c r="K187" s="55">
        <f t="shared" si="8"/>
        <v>1407319.979</v>
      </c>
      <c r="L187" s="52"/>
    </row>
    <row r="188" ht="14.25" customHeight="1">
      <c r="A188" s="47"/>
      <c r="B188" s="48">
        <f t="shared" si="1"/>
        <v>172</v>
      </c>
      <c r="C188" s="49">
        <f t="shared" si="2"/>
        <v>7497.935215</v>
      </c>
      <c r="D188" s="49">
        <f t="shared" si="3"/>
        <v>1378.831717</v>
      </c>
      <c r="E188" s="49">
        <f t="shared" si="4"/>
        <v>6119.103498</v>
      </c>
      <c r="F188" s="54">
        <f t="shared" si="5"/>
        <v>678521.5569</v>
      </c>
      <c r="G188" s="54">
        <f t="shared" si="6"/>
        <v>1404858.915</v>
      </c>
      <c r="H188" s="53"/>
      <c r="I188" s="54">
        <f t="shared" si="9"/>
        <v>8029.280394</v>
      </c>
      <c r="J188" s="54">
        <f t="shared" si="7"/>
        <v>-531.3451792</v>
      </c>
      <c r="K188" s="55">
        <f t="shared" si="8"/>
        <v>1416217.678</v>
      </c>
      <c r="L188" s="52"/>
    </row>
    <row r="189" ht="14.25" customHeight="1">
      <c r="A189" s="47"/>
      <c r="B189" s="48">
        <f t="shared" si="1"/>
        <v>173</v>
      </c>
      <c r="C189" s="49">
        <f t="shared" si="2"/>
        <v>7497.935215</v>
      </c>
      <c r="D189" s="49">
        <f t="shared" si="3"/>
        <v>1391.241202</v>
      </c>
      <c r="E189" s="49">
        <f t="shared" si="4"/>
        <v>6106.694012</v>
      </c>
      <c r="F189" s="49">
        <f t="shared" si="5"/>
        <v>677130.3157</v>
      </c>
      <c r="G189" s="49">
        <f t="shared" si="6"/>
        <v>1407638.192</v>
      </c>
      <c r="H189" s="53"/>
      <c r="I189" s="49">
        <f t="shared" si="9"/>
        <v>8068.363322</v>
      </c>
      <c r="J189" s="49">
        <f t="shared" si="7"/>
        <v>-570.4281075</v>
      </c>
      <c r="K189" s="51">
        <f t="shared" si="8"/>
        <v>1425135.908</v>
      </c>
      <c r="L189" s="52"/>
    </row>
    <row r="190" ht="14.25" customHeight="1">
      <c r="A190" s="47"/>
      <c r="B190" s="48">
        <f t="shared" si="1"/>
        <v>174</v>
      </c>
      <c r="C190" s="49">
        <f t="shared" si="2"/>
        <v>7497.935215</v>
      </c>
      <c r="D190" s="49">
        <f t="shared" si="3"/>
        <v>1403.762373</v>
      </c>
      <c r="E190" s="49">
        <f t="shared" si="4"/>
        <v>6094.172842</v>
      </c>
      <c r="F190" s="49">
        <f t="shared" si="5"/>
        <v>675726.5534</v>
      </c>
      <c r="G190" s="49">
        <f t="shared" si="6"/>
        <v>1410422.967</v>
      </c>
      <c r="H190" s="53"/>
      <c r="I190" s="49">
        <f t="shared" si="9"/>
        <v>8107.636489</v>
      </c>
      <c r="J190" s="49">
        <f t="shared" si="7"/>
        <v>-609.701274</v>
      </c>
      <c r="K190" s="51">
        <f t="shared" si="8"/>
        <v>1434074.618</v>
      </c>
      <c r="L190" s="52"/>
    </row>
    <row r="191" ht="14.25" customHeight="1">
      <c r="A191" s="47"/>
      <c r="B191" s="48">
        <f t="shared" si="1"/>
        <v>175</v>
      </c>
      <c r="C191" s="49">
        <f t="shared" si="2"/>
        <v>7497.935215</v>
      </c>
      <c r="D191" s="49">
        <f t="shared" si="3"/>
        <v>1416.396235</v>
      </c>
      <c r="E191" s="49">
        <f t="shared" si="4"/>
        <v>6081.53898</v>
      </c>
      <c r="F191" s="49">
        <f t="shared" si="5"/>
        <v>674310.1571</v>
      </c>
      <c r="G191" s="49">
        <f t="shared" si="6"/>
        <v>1413213.251</v>
      </c>
      <c r="H191" s="53"/>
      <c r="I191" s="49">
        <f t="shared" si="9"/>
        <v>8147.100819</v>
      </c>
      <c r="J191" s="49">
        <f t="shared" si="7"/>
        <v>-649.1656046</v>
      </c>
      <c r="K191" s="51">
        <f t="shared" si="8"/>
        <v>1443033.752</v>
      </c>
      <c r="L191" s="52"/>
    </row>
    <row r="192" ht="14.25" customHeight="1">
      <c r="A192" s="47"/>
      <c r="B192" s="48">
        <f t="shared" si="1"/>
        <v>176</v>
      </c>
      <c r="C192" s="49">
        <f t="shared" si="2"/>
        <v>7497.935215</v>
      </c>
      <c r="D192" s="49">
        <f t="shared" si="3"/>
        <v>1429.143801</v>
      </c>
      <c r="E192" s="49">
        <f t="shared" si="4"/>
        <v>6068.791414</v>
      </c>
      <c r="F192" s="49">
        <f t="shared" si="5"/>
        <v>672881.0133</v>
      </c>
      <c r="G192" s="49">
        <f t="shared" si="6"/>
        <v>1416009.056</v>
      </c>
      <c r="H192" s="53"/>
      <c r="I192" s="49">
        <f t="shared" si="9"/>
        <v>8186.757245</v>
      </c>
      <c r="J192" s="49">
        <f t="shared" si="7"/>
        <v>-688.8220298</v>
      </c>
      <c r="K192" s="51">
        <f t="shared" si="8"/>
        <v>1452013.256</v>
      </c>
      <c r="L192" s="52"/>
    </row>
    <row r="193" ht="14.25" customHeight="1">
      <c r="A193" s="47"/>
      <c r="B193" s="48">
        <f t="shared" si="1"/>
        <v>177</v>
      </c>
      <c r="C193" s="49">
        <f t="shared" si="2"/>
        <v>7497.935215</v>
      </c>
      <c r="D193" s="49">
        <f t="shared" si="3"/>
        <v>1442.006095</v>
      </c>
      <c r="E193" s="49">
        <f t="shared" si="4"/>
        <v>6055.92912</v>
      </c>
      <c r="F193" s="49">
        <f t="shared" si="5"/>
        <v>671439.0072</v>
      </c>
      <c r="G193" s="49">
        <f t="shared" si="6"/>
        <v>1418810.391</v>
      </c>
      <c r="H193" s="53"/>
      <c r="I193" s="49">
        <f t="shared" si="9"/>
        <v>8226.6067</v>
      </c>
      <c r="J193" s="49">
        <f t="shared" si="7"/>
        <v>-728.6714846</v>
      </c>
      <c r="K193" s="51">
        <f t="shared" si="8"/>
        <v>1461013.073</v>
      </c>
      <c r="L193" s="52"/>
    </row>
    <row r="194" ht="14.25" customHeight="1">
      <c r="A194" s="47"/>
      <c r="B194" s="48">
        <f t="shared" si="1"/>
        <v>178</v>
      </c>
      <c r="C194" s="49">
        <f t="shared" si="2"/>
        <v>7497.935215</v>
      </c>
      <c r="D194" s="49">
        <f t="shared" si="3"/>
        <v>1454.98415</v>
      </c>
      <c r="E194" s="49">
        <f t="shared" si="4"/>
        <v>6042.951065</v>
      </c>
      <c r="F194" s="49">
        <f t="shared" si="5"/>
        <v>669984.0231</v>
      </c>
      <c r="G194" s="49">
        <f t="shared" si="6"/>
        <v>1421617.268</v>
      </c>
      <c r="H194" s="53"/>
      <c r="I194" s="49">
        <f t="shared" si="9"/>
        <v>8266.650124</v>
      </c>
      <c r="J194" s="49">
        <f t="shared" si="7"/>
        <v>-768.7149087</v>
      </c>
      <c r="K194" s="51">
        <f t="shared" si="8"/>
        <v>1470033.146</v>
      </c>
      <c r="L194" s="52"/>
    </row>
    <row r="195" ht="14.25" customHeight="1">
      <c r="A195" s="47"/>
      <c r="B195" s="48">
        <f t="shared" si="1"/>
        <v>179</v>
      </c>
      <c r="C195" s="49">
        <f t="shared" si="2"/>
        <v>7497.935215</v>
      </c>
      <c r="D195" s="49">
        <f t="shared" si="3"/>
        <v>1468.079007</v>
      </c>
      <c r="E195" s="49">
        <f t="shared" si="4"/>
        <v>6029.856208</v>
      </c>
      <c r="F195" s="49">
        <f t="shared" si="5"/>
        <v>668515.9441</v>
      </c>
      <c r="G195" s="49">
        <f t="shared" si="6"/>
        <v>1424429.699</v>
      </c>
      <c r="H195" s="53"/>
      <c r="I195" s="49">
        <f t="shared" si="9"/>
        <v>8306.888461</v>
      </c>
      <c r="J195" s="49">
        <f t="shared" si="7"/>
        <v>-808.9532462</v>
      </c>
      <c r="K195" s="51">
        <f t="shared" si="8"/>
        <v>1479073.415</v>
      </c>
      <c r="L195" s="52"/>
    </row>
    <row r="196" ht="14.25" customHeight="1">
      <c r="A196" s="47"/>
      <c r="B196" s="48">
        <f t="shared" si="1"/>
        <v>180</v>
      </c>
      <c r="C196" s="49">
        <f t="shared" si="2"/>
        <v>7497.935215</v>
      </c>
      <c r="D196" s="49">
        <f t="shared" si="3"/>
        <v>1481.291718</v>
      </c>
      <c r="E196" s="49">
        <f t="shared" si="4"/>
        <v>6016.643497</v>
      </c>
      <c r="F196" s="49">
        <f t="shared" si="5"/>
        <v>667034.6524</v>
      </c>
      <c r="G196" s="49">
        <f t="shared" si="6"/>
        <v>1427247.693</v>
      </c>
      <c r="H196" s="53"/>
      <c r="I196" s="49">
        <f t="shared" si="9"/>
        <v>8347.322661</v>
      </c>
      <c r="J196" s="49">
        <f t="shared" si="7"/>
        <v>-849.3874458</v>
      </c>
      <c r="K196" s="51">
        <f t="shared" si="8"/>
        <v>1488133.819</v>
      </c>
      <c r="L196" s="52"/>
    </row>
    <row r="197" ht="14.25" customHeight="1">
      <c r="A197" s="47"/>
      <c r="B197" s="48">
        <f t="shared" si="1"/>
        <v>181</v>
      </c>
      <c r="C197" s="49">
        <f t="shared" si="2"/>
        <v>7497.935215</v>
      </c>
      <c r="D197" s="49">
        <f t="shared" si="3"/>
        <v>1494.623344</v>
      </c>
      <c r="E197" s="49">
        <f t="shared" si="4"/>
        <v>6003.311871</v>
      </c>
      <c r="F197" s="49">
        <f t="shared" si="5"/>
        <v>665540.029</v>
      </c>
      <c r="G197" s="49">
        <f t="shared" si="6"/>
        <v>1430071.262</v>
      </c>
      <c r="H197" s="53"/>
      <c r="I197" s="49">
        <f t="shared" si="9"/>
        <v>8387.953676</v>
      </c>
      <c r="J197" s="49">
        <f t="shared" si="7"/>
        <v>-890.0184609</v>
      </c>
      <c r="K197" s="51">
        <f t="shared" si="8"/>
        <v>1497214.298</v>
      </c>
      <c r="L197" s="52"/>
    </row>
    <row r="198" ht="14.25" customHeight="1">
      <c r="A198" s="47"/>
      <c r="B198" s="48">
        <f t="shared" si="1"/>
        <v>182</v>
      </c>
      <c r="C198" s="49">
        <f t="shared" si="2"/>
        <v>7497.935215</v>
      </c>
      <c r="D198" s="49">
        <f t="shared" si="3"/>
        <v>1508.074954</v>
      </c>
      <c r="E198" s="49">
        <f t="shared" si="4"/>
        <v>5989.860261</v>
      </c>
      <c r="F198" s="49">
        <f t="shared" si="5"/>
        <v>664031.9541</v>
      </c>
      <c r="G198" s="49">
        <f t="shared" si="6"/>
        <v>1432900.417</v>
      </c>
      <c r="H198" s="53"/>
      <c r="I198" s="49">
        <f t="shared" si="9"/>
        <v>8428.782465</v>
      </c>
      <c r="J198" s="49">
        <f t="shared" si="7"/>
        <v>-930.8472496</v>
      </c>
      <c r="K198" s="51">
        <f t="shared" si="8"/>
        <v>1506314.786</v>
      </c>
      <c r="L198" s="52"/>
    </row>
    <row r="199" ht="14.25" customHeight="1">
      <c r="A199" s="47"/>
      <c r="B199" s="48">
        <f t="shared" si="1"/>
        <v>183</v>
      </c>
      <c r="C199" s="49">
        <f t="shared" si="2"/>
        <v>7497.935215</v>
      </c>
      <c r="D199" s="49">
        <f t="shared" si="3"/>
        <v>1521.647628</v>
      </c>
      <c r="E199" s="49">
        <f t="shared" si="4"/>
        <v>5976.287587</v>
      </c>
      <c r="F199" s="49">
        <f t="shared" si="5"/>
        <v>662510.3064</v>
      </c>
      <c r="G199" s="49">
        <f t="shared" si="6"/>
        <v>1435735.169</v>
      </c>
      <c r="H199" s="53"/>
      <c r="I199" s="49">
        <f t="shared" si="9"/>
        <v>8469.809989</v>
      </c>
      <c r="J199" s="49">
        <f t="shared" si="7"/>
        <v>-971.8747745</v>
      </c>
      <c r="K199" s="51">
        <f t="shared" si="8"/>
        <v>1515435.22</v>
      </c>
      <c r="L199" s="52"/>
    </row>
    <row r="200" ht="14.25" customHeight="1">
      <c r="A200" s="47"/>
      <c r="B200" s="48">
        <f t="shared" si="1"/>
        <v>184</v>
      </c>
      <c r="C200" s="49">
        <f t="shared" si="2"/>
        <v>7497.935215</v>
      </c>
      <c r="D200" s="49">
        <f t="shared" si="3"/>
        <v>1535.342457</v>
      </c>
      <c r="E200" s="49">
        <f t="shared" si="4"/>
        <v>5962.592758</v>
      </c>
      <c r="F200" s="49">
        <f t="shared" si="5"/>
        <v>660974.964</v>
      </c>
      <c r="G200" s="49">
        <f t="shared" si="6"/>
        <v>1438575.529</v>
      </c>
      <c r="H200" s="53"/>
      <c r="I200" s="49">
        <f t="shared" si="9"/>
        <v>8511.037218</v>
      </c>
      <c r="J200" s="49">
        <f t="shared" si="7"/>
        <v>-1013.102003</v>
      </c>
      <c r="K200" s="51">
        <f t="shared" si="8"/>
        <v>1524575.534</v>
      </c>
      <c r="L200" s="52"/>
    </row>
    <row r="201" ht="14.25" customHeight="1">
      <c r="A201" s="47"/>
      <c r="B201" s="48">
        <f t="shared" si="1"/>
        <v>185</v>
      </c>
      <c r="C201" s="49">
        <f t="shared" si="2"/>
        <v>7497.935215</v>
      </c>
      <c r="D201" s="49">
        <f t="shared" si="3"/>
        <v>1549.160539</v>
      </c>
      <c r="E201" s="49">
        <f t="shared" si="4"/>
        <v>5948.774676</v>
      </c>
      <c r="F201" s="49">
        <f t="shared" si="5"/>
        <v>659425.8034</v>
      </c>
      <c r="G201" s="49">
        <f t="shared" si="6"/>
        <v>1441421.509</v>
      </c>
      <c r="H201" s="53"/>
      <c r="I201" s="49">
        <f t="shared" si="9"/>
        <v>8552.465122</v>
      </c>
      <c r="J201" s="49">
        <f t="shared" si="7"/>
        <v>-1054.529907</v>
      </c>
      <c r="K201" s="51">
        <f t="shared" si="8"/>
        <v>1533735.661</v>
      </c>
      <c r="L201" s="52"/>
    </row>
    <row r="202" ht="14.25" customHeight="1">
      <c r="A202" s="47"/>
      <c r="B202" s="48">
        <f t="shared" si="1"/>
        <v>186</v>
      </c>
      <c r="C202" s="49">
        <f t="shared" si="2"/>
        <v>7497.935215</v>
      </c>
      <c r="D202" s="49">
        <f t="shared" si="3"/>
        <v>1563.102984</v>
      </c>
      <c r="E202" s="49">
        <f t="shared" si="4"/>
        <v>5934.832231</v>
      </c>
      <c r="F202" s="49">
        <f t="shared" si="5"/>
        <v>657862.7004</v>
      </c>
      <c r="G202" s="49">
        <f t="shared" si="6"/>
        <v>1444273.118</v>
      </c>
      <c r="H202" s="53"/>
      <c r="I202" s="49">
        <f t="shared" si="9"/>
        <v>8594.094678</v>
      </c>
      <c r="J202" s="49">
        <f t="shared" si="7"/>
        <v>-1096.159463</v>
      </c>
      <c r="K202" s="51">
        <f t="shared" si="8"/>
        <v>1542915.53</v>
      </c>
      <c r="L202" s="52"/>
    </row>
    <row r="203" ht="14.25" customHeight="1">
      <c r="A203" s="47"/>
      <c r="B203" s="48">
        <f t="shared" si="1"/>
        <v>187</v>
      </c>
      <c r="C203" s="49">
        <f t="shared" si="2"/>
        <v>7497.935215</v>
      </c>
      <c r="D203" s="49">
        <f t="shared" si="3"/>
        <v>1577.170911</v>
      </c>
      <c r="E203" s="49">
        <f t="shared" si="4"/>
        <v>5920.764304</v>
      </c>
      <c r="F203" s="49">
        <f t="shared" si="5"/>
        <v>656285.5295</v>
      </c>
      <c r="G203" s="49">
        <f t="shared" si="6"/>
        <v>1447130.369</v>
      </c>
      <c r="H203" s="53"/>
      <c r="I203" s="49">
        <f t="shared" si="9"/>
        <v>8635.926869</v>
      </c>
      <c r="J203" s="49">
        <f t="shared" si="7"/>
        <v>-1137.991654</v>
      </c>
      <c r="K203" s="51">
        <f t="shared" si="8"/>
        <v>1552115.072</v>
      </c>
      <c r="L203" s="52"/>
    </row>
    <row r="204" ht="14.25" customHeight="1">
      <c r="A204" s="47"/>
      <c r="B204" s="48">
        <f t="shared" si="1"/>
        <v>188</v>
      </c>
      <c r="C204" s="49">
        <f t="shared" si="2"/>
        <v>7497.935215</v>
      </c>
      <c r="D204" s="49">
        <f t="shared" si="3"/>
        <v>1591.365449</v>
      </c>
      <c r="E204" s="49">
        <f t="shared" si="4"/>
        <v>5906.569766</v>
      </c>
      <c r="F204" s="49">
        <f t="shared" si="5"/>
        <v>654694.1641</v>
      </c>
      <c r="G204" s="49">
        <f t="shared" si="6"/>
        <v>1449993.273</v>
      </c>
      <c r="H204" s="53"/>
      <c r="I204" s="49">
        <f t="shared" si="9"/>
        <v>8677.962679</v>
      </c>
      <c r="J204" s="49">
        <f t="shared" si="7"/>
        <v>-1180.027464</v>
      </c>
      <c r="K204" s="51">
        <f t="shared" si="8"/>
        <v>1561334.216</v>
      </c>
      <c r="L204" s="52"/>
    </row>
    <row r="205" ht="14.25" customHeight="1">
      <c r="A205" s="47"/>
      <c r="B205" s="48">
        <f t="shared" si="1"/>
        <v>189</v>
      </c>
      <c r="C205" s="49">
        <f t="shared" si="2"/>
        <v>7497.935215</v>
      </c>
      <c r="D205" s="49">
        <f t="shared" si="3"/>
        <v>1605.687738</v>
      </c>
      <c r="E205" s="49">
        <f t="shared" si="4"/>
        <v>5892.247477</v>
      </c>
      <c r="F205" s="49">
        <f t="shared" si="5"/>
        <v>653088.4764</v>
      </c>
      <c r="G205" s="49">
        <f t="shared" si="6"/>
        <v>1452861.84</v>
      </c>
      <c r="H205" s="53"/>
      <c r="I205" s="49">
        <f t="shared" si="9"/>
        <v>8720.203101</v>
      </c>
      <c r="J205" s="49">
        <f t="shared" si="7"/>
        <v>-1222.267887</v>
      </c>
      <c r="K205" s="51">
        <f t="shared" si="8"/>
        <v>1570572.887</v>
      </c>
      <c r="L205" s="52"/>
    </row>
    <row r="206" ht="14.25" customHeight="1">
      <c r="A206" s="47"/>
      <c r="B206" s="48">
        <f t="shared" si="1"/>
        <v>190</v>
      </c>
      <c r="C206" s="49">
        <f t="shared" si="2"/>
        <v>7497.935215</v>
      </c>
      <c r="D206" s="49">
        <f t="shared" si="3"/>
        <v>1620.138928</v>
      </c>
      <c r="E206" s="49">
        <f t="shared" si="4"/>
        <v>5877.796287</v>
      </c>
      <c r="F206" s="49">
        <f t="shared" si="5"/>
        <v>651468.3374</v>
      </c>
      <c r="G206" s="49">
        <f t="shared" si="6"/>
        <v>1455736.083</v>
      </c>
      <c r="H206" s="53"/>
      <c r="I206" s="49">
        <f t="shared" si="9"/>
        <v>8762.649131</v>
      </c>
      <c r="J206" s="49">
        <f t="shared" si="7"/>
        <v>-1264.713916</v>
      </c>
      <c r="K206" s="51">
        <f t="shared" si="8"/>
        <v>1579831.012</v>
      </c>
      <c r="L206" s="52"/>
    </row>
    <row r="207" ht="14.25" customHeight="1">
      <c r="A207" s="47"/>
      <c r="B207" s="48">
        <f t="shared" si="1"/>
        <v>191</v>
      </c>
      <c r="C207" s="49">
        <f t="shared" si="2"/>
        <v>7497.935215</v>
      </c>
      <c r="D207" s="49">
        <f t="shared" si="3"/>
        <v>1634.720178</v>
      </c>
      <c r="E207" s="49">
        <f t="shared" si="4"/>
        <v>5863.215037</v>
      </c>
      <c r="F207" s="49">
        <f t="shared" si="5"/>
        <v>649833.6172</v>
      </c>
      <c r="G207" s="49">
        <f t="shared" si="6"/>
        <v>1458616.011</v>
      </c>
      <c r="H207" s="53"/>
      <c r="I207" s="49">
        <f t="shared" si="9"/>
        <v>8805.301769</v>
      </c>
      <c r="J207" s="49">
        <f t="shared" si="7"/>
        <v>-1307.366554</v>
      </c>
      <c r="K207" s="51">
        <f t="shared" si="8"/>
        <v>1589108.513</v>
      </c>
      <c r="L207" s="52"/>
    </row>
    <row r="208" ht="14.25" customHeight="1">
      <c r="A208" s="47"/>
      <c r="B208" s="48">
        <f t="shared" si="1"/>
        <v>192</v>
      </c>
      <c r="C208" s="49">
        <f t="shared" si="2"/>
        <v>7497.935215</v>
      </c>
      <c r="D208" s="49">
        <f t="shared" si="3"/>
        <v>1649.43266</v>
      </c>
      <c r="E208" s="49">
        <f t="shared" si="4"/>
        <v>5848.502555</v>
      </c>
      <c r="F208" s="49">
        <f t="shared" si="5"/>
        <v>648184.1846</v>
      </c>
      <c r="G208" s="49">
        <f t="shared" si="6"/>
        <v>1461501.637</v>
      </c>
      <c r="H208" s="53"/>
      <c r="I208" s="49">
        <f t="shared" si="9"/>
        <v>8848.16202</v>
      </c>
      <c r="J208" s="49">
        <f t="shared" si="7"/>
        <v>-1350.226805</v>
      </c>
      <c r="K208" s="51">
        <f t="shared" si="8"/>
        <v>1598405.313</v>
      </c>
      <c r="L208" s="52"/>
    </row>
    <row r="209" ht="14.25" customHeight="1">
      <c r="A209" s="47"/>
      <c r="B209" s="48">
        <f t="shared" si="1"/>
        <v>193</v>
      </c>
      <c r="C209" s="49">
        <f t="shared" si="2"/>
        <v>7497.935215</v>
      </c>
      <c r="D209" s="49">
        <f t="shared" si="3"/>
        <v>1664.277554</v>
      </c>
      <c r="E209" s="49">
        <f t="shared" si="4"/>
        <v>5833.657661</v>
      </c>
      <c r="F209" s="49">
        <f t="shared" si="5"/>
        <v>646519.907</v>
      </c>
      <c r="G209" s="49">
        <f t="shared" si="6"/>
        <v>1464392.972</v>
      </c>
      <c r="H209" s="53"/>
      <c r="I209" s="49">
        <f t="shared" si="9"/>
        <v>8891.230896</v>
      </c>
      <c r="J209" s="49">
        <f t="shared" si="7"/>
        <v>-1393.295681</v>
      </c>
      <c r="K209" s="51">
        <f t="shared" si="8"/>
        <v>1607721.333</v>
      </c>
      <c r="L209" s="52"/>
    </row>
    <row r="210" ht="14.25" customHeight="1">
      <c r="A210" s="47"/>
      <c r="B210" s="48">
        <f t="shared" si="1"/>
        <v>194</v>
      </c>
      <c r="C210" s="49">
        <f t="shared" si="2"/>
        <v>7497.935215</v>
      </c>
      <c r="D210" s="49">
        <f t="shared" si="3"/>
        <v>1679.256052</v>
      </c>
      <c r="E210" s="49">
        <f t="shared" si="4"/>
        <v>5818.679163</v>
      </c>
      <c r="F210" s="49">
        <f t="shared" si="5"/>
        <v>644840.651</v>
      </c>
      <c r="G210" s="49">
        <f t="shared" si="6"/>
        <v>1467290.027</v>
      </c>
      <c r="H210" s="53"/>
      <c r="I210" s="49">
        <f t="shared" si="9"/>
        <v>8934.509412</v>
      </c>
      <c r="J210" s="49">
        <f t="shared" si="7"/>
        <v>-1436.574197</v>
      </c>
      <c r="K210" s="51">
        <f t="shared" si="8"/>
        <v>1617056.492</v>
      </c>
      <c r="L210" s="52"/>
    </row>
    <row r="211" ht="14.25" customHeight="1">
      <c r="A211" s="47"/>
      <c r="B211" s="48">
        <f t="shared" si="1"/>
        <v>195</v>
      </c>
      <c r="C211" s="49">
        <f t="shared" si="2"/>
        <v>7497.935215</v>
      </c>
      <c r="D211" s="49">
        <f t="shared" si="3"/>
        <v>1694.369356</v>
      </c>
      <c r="E211" s="49">
        <f t="shared" si="4"/>
        <v>5803.565859</v>
      </c>
      <c r="F211" s="49">
        <f t="shared" si="5"/>
        <v>643146.2816</v>
      </c>
      <c r="G211" s="49">
        <f t="shared" si="6"/>
        <v>1470192.813</v>
      </c>
      <c r="H211" s="53"/>
      <c r="I211" s="49">
        <f t="shared" si="9"/>
        <v>8977.998589</v>
      </c>
      <c r="J211" s="49">
        <f t="shared" si="7"/>
        <v>-1480.063374</v>
      </c>
      <c r="K211" s="51">
        <f t="shared" si="8"/>
        <v>1626410.707</v>
      </c>
      <c r="L211" s="52"/>
    </row>
    <row r="212" ht="14.25" customHeight="1">
      <c r="A212" s="47"/>
      <c r="B212" s="48">
        <f t="shared" si="1"/>
        <v>196</v>
      </c>
      <c r="C212" s="49">
        <f t="shared" si="2"/>
        <v>7497.935215</v>
      </c>
      <c r="D212" s="49">
        <f t="shared" si="3"/>
        <v>1709.61868</v>
      </c>
      <c r="E212" s="49">
        <f t="shared" si="4"/>
        <v>5788.316535</v>
      </c>
      <c r="F212" s="49">
        <f t="shared" si="5"/>
        <v>641436.6629</v>
      </c>
      <c r="G212" s="49">
        <f t="shared" si="6"/>
        <v>1473101.342</v>
      </c>
      <c r="H212" s="53"/>
      <c r="I212" s="49">
        <f t="shared" si="9"/>
        <v>9021.699451</v>
      </c>
      <c r="J212" s="49">
        <f t="shared" si="7"/>
        <v>-1523.764236</v>
      </c>
      <c r="K212" s="51">
        <f t="shared" si="8"/>
        <v>1635783.894</v>
      </c>
      <c r="L212" s="52"/>
    </row>
    <row r="213" ht="14.25" customHeight="1">
      <c r="A213" s="47"/>
      <c r="B213" s="48">
        <f t="shared" si="1"/>
        <v>197</v>
      </c>
      <c r="C213" s="49">
        <f t="shared" si="2"/>
        <v>7497.935215</v>
      </c>
      <c r="D213" s="49">
        <f t="shared" si="3"/>
        <v>1725.005248</v>
      </c>
      <c r="E213" s="49">
        <f t="shared" si="4"/>
        <v>5772.929966</v>
      </c>
      <c r="F213" s="49">
        <f t="shared" si="5"/>
        <v>639711.6577</v>
      </c>
      <c r="G213" s="49">
        <f t="shared" si="6"/>
        <v>1476015.625</v>
      </c>
      <c r="H213" s="53"/>
      <c r="I213" s="49">
        <f t="shared" si="9"/>
        <v>9065.613029</v>
      </c>
      <c r="J213" s="49">
        <f t="shared" si="7"/>
        <v>-1567.677814</v>
      </c>
      <c r="K213" s="51">
        <f t="shared" si="8"/>
        <v>1645175.969</v>
      </c>
      <c r="L213" s="52"/>
    </row>
    <row r="214" ht="14.25" customHeight="1">
      <c r="A214" s="47"/>
      <c r="B214" s="48">
        <f t="shared" si="1"/>
        <v>198</v>
      </c>
      <c r="C214" s="49">
        <f t="shared" si="2"/>
        <v>7497.935215</v>
      </c>
      <c r="D214" s="49">
        <f t="shared" si="3"/>
        <v>1740.530296</v>
      </c>
      <c r="E214" s="49">
        <f t="shared" si="4"/>
        <v>5757.404919</v>
      </c>
      <c r="F214" s="49">
        <f t="shared" si="5"/>
        <v>637971.1274</v>
      </c>
      <c r="G214" s="49">
        <f t="shared" si="6"/>
        <v>1478935.673</v>
      </c>
      <c r="H214" s="53"/>
      <c r="I214" s="49">
        <f t="shared" si="9"/>
        <v>9109.740359</v>
      </c>
      <c r="J214" s="49">
        <f t="shared" si="7"/>
        <v>-1611.805144</v>
      </c>
      <c r="K214" s="51">
        <f t="shared" si="8"/>
        <v>1654586.843</v>
      </c>
      <c r="L214" s="52"/>
    </row>
    <row r="215" ht="14.25" customHeight="1">
      <c r="A215" s="47"/>
      <c r="B215" s="48">
        <f t="shared" si="1"/>
        <v>199</v>
      </c>
      <c r="C215" s="49">
        <f t="shared" si="2"/>
        <v>7497.935215</v>
      </c>
      <c r="D215" s="49">
        <f t="shared" si="3"/>
        <v>1756.195068</v>
      </c>
      <c r="E215" s="49">
        <f t="shared" si="4"/>
        <v>5741.740147</v>
      </c>
      <c r="F215" s="49">
        <f t="shared" si="5"/>
        <v>636214.9323</v>
      </c>
      <c r="G215" s="49">
        <f t="shared" si="6"/>
        <v>1481861.498</v>
      </c>
      <c r="H215" s="53"/>
      <c r="I215" s="49">
        <f t="shared" si="9"/>
        <v>9154.082481</v>
      </c>
      <c r="J215" s="49">
        <f t="shared" si="7"/>
        <v>-1656.147266</v>
      </c>
      <c r="K215" s="51">
        <f t="shared" si="8"/>
        <v>1664016.427</v>
      </c>
      <c r="L215" s="52"/>
    </row>
    <row r="216" ht="14.25" customHeight="1">
      <c r="A216" s="47"/>
      <c r="B216" s="48">
        <f t="shared" si="1"/>
        <v>200</v>
      </c>
      <c r="C216" s="49">
        <f t="shared" si="2"/>
        <v>7497.935215</v>
      </c>
      <c r="D216" s="49">
        <f t="shared" si="3"/>
        <v>1772.000824</v>
      </c>
      <c r="E216" s="49">
        <f t="shared" si="4"/>
        <v>5725.934391</v>
      </c>
      <c r="F216" s="49">
        <f t="shared" si="5"/>
        <v>634442.9315</v>
      </c>
      <c r="G216" s="49">
        <f t="shared" si="6"/>
        <v>1484793.111</v>
      </c>
      <c r="H216" s="53"/>
      <c r="I216" s="49">
        <f t="shared" si="9"/>
        <v>9198.64044</v>
      </c>
      <c r="J216" s="49">
        <f t="shared" si="7"/>
        <v>-1700.705225</v>
      </c>
      <c r="K216" s="51">
        <f t="shared" si="8"/>
        <v>1673464.632</v>
      </c>
      <c r="L216" s="52"/>
    </row>
    <row r="217" ht="14.25" customHeight="1">
      <c r="A217" s="47"/>
      <c r="B217" s="48">
        <f t="shared" si="1"/>
        <v>201</v>
      </c>
      <c r="C217" s="49">
        <f t="shared" si="2"/>
        <v>7497.935215</v>
      </c>
      <c r="D217" s="49">
        <f t="shared" si="3"/>
        <v>1787.948831</v>
      </c>
      <c r="E217" s="49">
        <f t="shared" si="4"/>
        <v>5709.986384</v>
      </c>
      <c r="F217" s="49">
        <f t="shared" si="5"/>
        <v>632654.9827</v>
      </c>
      <c r="G217" s="49">
        <f t="shared" si="6"/>
        <v>1487730.524</v>
      </c>
      <c r="H217" s="53"/>
      <c r="I217" s="49">
        <f t="shared" si="9"/>
        <v>9243.415288</v>
      </c>
      <c r="J217" s="49">
        <f t="shared" si="7"/>
        <v>-1745.480073</v>
      </c>
      <c r="K217" s="51">
        <f t="shared" si="8"/>
        <v>1682931.365</v>
      </c>
      <c r="L217" s="52"/>
    </row>
    <row r="218" ht="14.25" customHeight="1">
      <c r="A218" s="47"/>
      <c r="B218" s="48">
        <f t="shared" si="1"/>
        <v>202</v>
      </c>
      <c r="C218" s="49">
        <f t="shared" si="2"/>
        <v>7497.935215</v>
      </c>
      <c r="D218" s="49">
        <f t="shared" si="3"/>
        <v>1804.040371</v>
      </c>
      <c r="E218" s="49">
        <f t="shared" si="4"/>
        <v>5693.894844</v>
      </c>
      <c r="F218" s="49">
        <f t="shared" si="5"/>
        <v>630850.9423</v>
      </c>
      <c r="G218" s="49">
        <f t="shared" si="6"/>
        <v>1490673.749</v>
      </c>
      <c r="H218" s="53"/>
      <c r="I218" s="49">
        <f t="shared" si="9"/>
        <v>9288.408079</v>
      </c>
      <c r="J218" s="49">
        <f t="shared" si="7"/>
        <v>-1790.472864</v>
      </c>
      <c r="K218" s="51">
        <f t="shared" si="8"/>
        <v>1692416.532</v>
      </c>
      <c r="L218" s="52"/>
    </row>
    <row r="219" ht="14.25" customHeight="1">
      <c r="A219" s="47"/>
      <c r="B219" s="48">
        <f t="shared" si="1"/>
        <v>203</v>
      </c>
      <c r="C219" s="49">
        <f t="shared" si="2"/>
        <v>7497.935215</v>
      </c>
      <c r="D219" s="49">
        <f t="shared" si="3"/>
        <v>1820.276734</v>
      </c>
      <c r="E219" s="49">
        <f t="shared" si="4"/>
        <v>5677.658481</v>
      </c>
      <c r="F219" s="49">
        <f t="shared" si="5"/>
        <v>629030.6656</v>
      </c>
      <c r="G219" s="49">
        <f t="shared" si="6"/>
        <v>1493622.796</v>
      </c>
      <c r="H219" s="53"/>
      <c r="I219" s="49">
        <f t="shared" si="9"/>
        <v>9333.619875</v>
      </c>
      <c r="J219" s="49">
        <f t="shared" si="7"/>
        <v>-1835.68466</v>
      </c>
      <c r="K219" s="51">
        <f t="shared" si="8"/>
        <v>1701920.038</v>
      </c>
      <c r="L219" s="52"/>
    </row>
    <row r="220" ht="14.25" customHeight="1">
      <c r="A220" s="47"/>
      <c r="B220" s="48">
        <f t="shared" si="1"/>
        <v>204</v>
      </c>
      <c r="C220" s="49">
        <f t="shared" si="2"/>
        <v>7497.935215</v>
      </c>
      <c r="D220" s="49">
        <f t="shared" si="3"/>
        <v>1836.659225</v>
      </c>
      <c r="E220" s="49">
        <f t="shared" si="4"/>
        <v>5661.27599</v>
      </c>
      <c r="F220" s="49">
        <f t="shared" si="5"/>
        <v>627194.0063</v>
      </c>
      <c r="G220" s="49">
        <f t="shared" si="6"/>
        <v>1496577.677</v>
      </c>
      <c r="H220" s="53"/>
      <c r="I220" s="49">
        <f t="shared" si="9"/>
        <v>9379.051742</v>
      </c>
      <c r="J220" s="49">
        <f t="shared" si="7"/>
        <v>-1881.116527</v>
      </c>
      <c r="K220" s="51">
        <f t="shared" si="8"/>
        <v>1711441.786</v>
      </c>
      <c r="L220" s="52"/>
    </row>
    <row r="221" ht="14.25" customHeight="1">
      <c r="A221" s="47"/>
      <c r="B221" s="48">
        <f t="shared" si="1"/>
        <v>205</v>
      </c>
      <c r="C221" s="49">
        <f t="shared" si="2"/>
        <v>7497.935215</v>
      </c>
      <c r="D221" s="49">
        <f t="shared" si="3"/>
        <v>1853.189158</v>
      </c>
      <c r="E221" s="49">
        <f t="shared" si="4"/>
        <v>5644.746057</v>
      </c>
      <c r="F221" s="49">
        <f t="shared" si="5"/>
        <v>625340.8172</v>
      </c>
      <c r="G221" s="49">
        <f t="shared" si="6"/>
        <v>1499538.403</v>
      </c>
      <c r="H221" s="53"/>
      <c r="I221" s="49">
        <f t="shared" si="9"/>
        <v>9424.70475</v>
      </c>
      <c r="J221" s="49">
        <f t="shared" si="7"/>
        <v>-1926.769535</v>
      </c>
      <c r="K221" s="51">
        <f t="shared" si="8"/>
        <v>1720981.676</v>
      </c>
      <c r="L221" s="52"/>
    </row>
    <row r="222" ht="14.25" customHeight="1">
      <c r="A222" s="47"/>
      <c r="B222" s="48">
        <f t="shared" si="1"/>
        <v>206</v>
      </c>
      <c r="C222" s="49">
        <f t="shared" si="2"/>
        <v>7497.935215</v>
      </c>
      <c r="D222" s="49">
        <f t="shared" si="3"/>
        <v>1869.86786</v>
      </c>
      <c r="E222" s="49">
        <f t="shared" si="4"/>
        <v>5628.067355</v>
      </c>
      <c r="F222" s="49">
        <f t="shared" si="5"/>
        <v>623470.9493</v>
      </c>
      <c r="G222" s="49">
        <f t="shared" si="6"/>
        <v>1502504.988</v>
      </c>
      <c r="H222" s="53"/>
      <c r="I222" s="49">
        <f t="shared" si="9"/>
        <v>9470.579977</v>
      </c>
      <c r="J222" s="49">
        <f t="shared" si="7"/>
        <v>-1972.644762</v>
      </c>
      <c r="K222" s="51">
        <f t="shared" si="8"/>
        <v>1730539.609</v>
      </c>
      <c r="L222" s="52"/>
    </row>
    <row r="223" ht="14.25" customHeight="1">
      <c r="A223" s="47"/>
      <c r="B223" s="48">
        <f t="shared" si="1"/>
        <v>207</v>
      </c>
      <c r="C223" s="49">
        <f t="shared" si="2"/>
        <v>7497.935215</v>
      </c>
      <c r="D223" s="49">
        <f t="shared" si="3"/>
        <v>1886.696671</v>
      </c>
      <c r="E223" s="49">
        <f t="shared" si="4"/>
        <v>5611.238544</v>
      </c>
      <c r="F223" s="49">
        <f t="shared" si="5"/>
        <v>621584.2527</v>
      </c>
      <c r="G223" s="49">
        <f t="shared" si="6"/>
        <v>1505477.441</v>
      </c>
      <c r="H223" s="53"/>
      <c r="I223" s="49">
        <f t="shared" si="9"/>
        <v>9516.678504</v>
      </c>
      <c r="J223" s="49">
        <f t="shared" si="7"/>
        <v>-2018.743289</v>
      </c>
      <c r="K223" s="51">
        <f t="shared" si="8"/>
        <v>1740115.481</v>
      </c>
      <c r="L223" s="52"/>
    </row>
    <row r="224" ht="14.25" customHeight="1">
      <c r="A224" s="47"/>
      <c r="B224" s="48">
        <f t="shared" si="1"/>
        <v>208</v>
      </c>
      <c r="C224" s="49">
        <f t="shared" si="2"/>
        <v>7497.935215</v>
      </c>
      <c r="D224" s="49">
        <f t="shared" si="3"/>
        <v>1903.676941</v>
      </c>
      <c r="E224" s="49">
        <f t="shared" si="4"/>
        <v>5594.258274</v>
      </c>
      <c r="F224" s="49">
        <f t="shared" si="5"/>
        <v>619680.5757</v>
      </c>
      <c r="G224" s="49">
        <f t="shared" si="6"/>
        <v>1508455.774</v>
      </c>
      <c r="H224" s="53"/>
      <c r="I224" s="49">
        <f t="shared" si="9"/>
        <v>9563.001418</v>
      </c>
      <c r="J224" s="49">
        <f t="shared" si="7"/>
        <v>-2065.066203</v>
      </c>
      <c r="K224" s="51">
        <f t="shared" si="8"/>
        <v>1749709.189</v>
      </c>
      <c r="L224" s="52"/>
    </row>
    <row r="225" ht="14.25" customHeight="1">
      <c r="A225" s="47"/>
      <c r="B225" s="48">
        <f t="shared" si="1"/>
        <v>209</v>
      </c>
      <c r="C225" s="49">
        <f t="shared" si="2"/>
        <v>7497.935215</v>
      </c>
      <c r="D225" s="49">
        <f t="shared" si="3"/>
        <v>1920.810033</v>
      </c>
      <c r="E225" s="49">
        <f t="shared" si="4"/>
        <v>5577.125181</v>
      </c>
      <c r="F225" s="49">
        <f t="shared" si="5"/>
        <v>617759.7657</v>
      </c>
      <c r="G225" s="49">
        <f t="shared" si="6"/>
        <v>1511440</v>
      </c>
      <c r="H225" s="53"/>
      <c r="I225" s="49">
        <f t="shared" si="9"/>
        <v>9609.549811</v>
      </c>
      <c r="J225" s="49">
        <f t="shared" si="7"/>
        <v>-2111.614596</v>
      </c>
      <c r="K225" s="51">
        <f t="shared" si="8"/>
        <v>1759320.626</v>
      </c>
      <c r="L225" s="52"/>
    </row>
    <row r="226" ht="14.25" customHeight="1">
      <c r="A226" s="47"/>
      <c r="B226" s="48">
        <f t="shared" si="1"/>
        <v>210</v>
      </c>
      <c r="C226" s="49">
        <f t="shared" si="2"/>
        <v>7497.935215</v>
      </c>
      <c r="D226" s="49">
        <f t="shared" si="3"/>
        <v>1938.097324</v>
      </c>
      <c r="E226" s="49">
        <f t="shared" si="4"/>
        <v>5559.837891</v>
      </c>
      <c r="F226" s="49">
        <f t="shared" si="5"/>
        <v>615821.6684</v>
      </c>
      <c r="G226" s="49">
        <f t="shared" si="6"/>
        <v>1514430.129</v>
      </c>
      <c r="H226" s="53"/>
      <c r="I226" s="49">
        <f t="shared" si="9"/>
        <v>9656.32478</v>
      </c>
      <c r="J226" s="49">
        <f t="shared" si="7"/>
        <v>-2158.389566</v>
      </c>
      <c r="K226" s="51">
        <f t="shared" si="8"/>
        <v>1768949.684</v>
      </c>
      <c r="L226" s="52"/>
    </row>
    <row r="227" ht="14.25" customHeight="1">
      <c r="A227" s="47"/>
      <c r="B227" s="48">
        <f t="shared" si="1"/>
        <v>211</v>
      </c>
      <c r="C227" s="49">
        <f t="shared" si="2"/>
        <v>7497.935215</v>
      </c>
      <c r="D227" s="49">
        <f t="shared" si="3"/>
        <v>1955.5402</v>
      </c>
      <c r="E227" s="49">
        <f t="shared" si="4"/>
        <v>5542.395015</v>
      </c>
      <c r="F227" s="49">
        <f t="shared" si="5"/>
        <v>613866.1282</v>
      </c>
      <c r="G227" s="49">
        <f t="shared" si="6"/>
        <v>1517426.174</v>
      </c>
      <c r="H227" s="53"/>
      <c r="I227" s="49">
        <f t="shared" si="9"/>
        <v>9703.32743</v>
      </c>
      <c r="J227" s="49">
        <f t="shared" si="7"/>
        <v>-2205.392215</v>
      </c>
      <c r="K227" s="51">
        <f t="shared" si="8"/>
        <v>1778596.255</v>
      </c>
      <c r="L227" s="52"/>
    </row>
    <row r="228" ht="14.25" customHeight="1">
      <c r="A228" s="47"/>
      <c r="B228" s="48">
        <f t="shared" si="1"/>
        <v>212</v>
      </c>
      <c r="C228" s="49">
        <f t="shared" si="2"/>
        <v>7497.935215</v>
      </c>
      <c r="D228" s="49">
        <f t="shared" si="3"/>
        <v>1973.140061</v>
      </c>
      <c r="E228" s="49">
        <f t="shared" si="4"/>
        <v>5524.795153</v>
      </c>
      <c r="F228" s="49">
        <f t="shared" si="5"/>
        <v>611892.9881</v>
      </c>
      <c r="G228" s="49">
        <f t="shared" si="6"/>
        <v>1520428.146</v>
      </c>
      <c r="H228" s="53"/>
      <c r="I228" s="49">
        <f t="shared" si="9"/>
        <v>9750.558867</v>
      </c>
      <c r="J228" s="49">
        <f t="shared" si="7"/>
        <v>-2252.623652</v>
      </c>
      <c r="K228" s="51">
        <f t="shared" si="8"/>
        <v>1788260.226</v>
      </c>
      <c r="L228" s="52"/>
    </row>
    <row r="229" ht="14.25" customHeight="1">
      <c r="A229" s="47"/>
      <c r="B229" s="48">
        <f t="shared" si="1"/>
        <v>213</v>
      </c>
      <c r="C229" s="49">
        <f t="shared" si="2"/>
        <v>7497.935215</v>
      </c>
      <c r="D229" s="49">
        <f t="shared" si="3"/>
        <v>1990.898322</v>
      </c>
      <c r="E229" s="49">
        <f t="shared" si="4"/>
        <v>5507.036893</v>
      </c>
      <c r="F229" s="49">
        <f t="shared" si="5"/>
        <v>609902.0898</v>
      </c>
      <c r="G229" s="49">
        <f t="shared" si="6"/>
        <v>1523436.057</v>
      </c>
      <c r="H229" s="53"/>
      <c r="I229" s="49">
        <f t="shared" si="9"/>
        <v>9798.020205</v>
      </c>
      <c r="J229" s="49">
        <f t="shared" si="7"/>
        <v>-2300.08499</v>
      </c>
      <c r="K229" s="51">
        <f t="shared" si="8"/>
        <v>1797941.485</v>
      </c>
      <c r="L229" s="52"/>
    </row>
    <row r="230" ht="14.25" customHeight="1">
      <c r="A230" s="47"/>
      <c r="B230" s="48">
        <f t="shared" si="1"/>
        <v>214</v>
      </c>
      <c r="C230" s="49">
        <f t="shared" si="2"/>
        <v>7497.935215</v>
      </c>
      <c r="D230" s="49">
        <f t="shared" si="3"/>
        <v>2008.816407</v>
      </c>
      <c r="E230" s="49">
        <f t="shared" si="4"/>
        <v>5489.118808</v>
      </c>
      <c r="F230" s="49">
        <f t="shared" si="5"/>
        <v>607893.2734</v>
      </c>
      <c r="G230" s="49">
        <f t="shared" si="6"/>
        <v>1526449.919</v>
      </c>
      <c r="H230" s="53"/>
      <c r="I230" s="49">
        <f t="shared" si="9"/>
        <v>9845.712564</v>
      </c>
      <c r="J230" s="49">
        <f t="shared" si="7"/>
        <v>-2347.777349</v>
      </c>
      <c r="K230" s="51">
        <f t="shared" si="8"/>
        <v>1807639.915</v>
      </c>
      <c r="L230" s="52"/>
    </row>
    <row r="231" ht="14.25" customHeight="1">
      <c r="A231" s="47"/>
      <c r="B231" s="48">
        <f t="shared" si="1"/>
        <v>215</v>
      </c>
      <c r="C231" s="49">
        <f t="shared" si="2"/>
        <v>7497.935215</v>
      </c>
      <c r="D231" s="49">
        <f t="shared" si="3"/>
        <v>2026.895755</v>
      </c>
      <c r="E231" s="49">
        <f t="shared" si="4"/>
        <v>5471.03946</v>
      </c>
      <c r="F231" s="49">
        <f t="shared" si="5"/>
        <v>605866.3776</v>
      </c>
      <c r="G231" s="49">
        <f t="shared" si="6"/>
        <v>1529469.743</v>
      </c>
      <c r="H231" s="53"/>
      <c r="I231" s="49">
        <f t="shared" si="9"/>
        <v>9893.637067</v>
      </c>
      <c r="J231" s="49">
        <f t="shared" si="7"/>
        <v>-2395.701852</v>
      </c>
      <c r="K231" s="51">
        <f t="shared" si="8"/>
        <v>1817355.401</v>
      </c>
      <c r="L231" s="52"/>
    </row>
    <row r="232" ht="14.25" customHeight="1">
      <c r="A232" s="47"/>
      <c r="B232" s="48">
        <f t="shared" si="1"/>
        <v>216</v>
      </c>
      <c r="C232" s="49">
        <f t="shared" si="2"/>
        <v>7497.935215</v>
      </c>
      <c r="D232" s="49">
        <f t="shared" si="3"/>
        <v>2045.137816</v>
      </c>
      <c r="E232" s="49">
        <f t="shared" si="4"/>
        <v>5452.797399</v>
      </c>
      <c r="F232" s="49">
        <f t="shared" si="5"/>
        <v>603821.2398</v>
      </c>
      <c r="G232" s="49">
        <f t="shared" si="6"/>
        <v>1532495.541</v>
      </c>
      <c r="H232" s="53"/>
      <c r="I232" s="49">
        <f t="shared" si="9"/>
        <v>9941.794846</v>
      </c>
      <c r="J232" s="49">
        <f t="shared" si="7"/>
        <v>-2443.859631</v>
      </c>
      <c r="K232" s="51">
        <f t="shared" si="8"/>
        <v>1827087.822</v>
      </c>
      <c r="L232" s="52"/>
    </row>
    <row r="233" ht="14.25" customHeight="1">
      <c r="A233" s="47"/>
      <c r="B233" s="48">
        <f t="shared" si="1"/>
        <v>217</v>
      </c>
      <c r="C233" s="49">
        <f t="shared" si="2"/>
        <v>7497.935215</v>
      </c>
      <c r="D233" s="49">
        <f t="shared" si="3"/>
        <v>2063.544057</v>
      </c>
      <c r="E233" s="49">
        <f t="shared" si="4"/>
        <v>5434.391158</v>
      </c>
      <c r="F233" s="49">
        <f t="shared" si="5"/>
        <v>601757.6957</v>
      </c>
      <c r="G233" s="49">
        <f t="shared" si="6"/>
        <v>1535527.325</v>
      </c>
      <c r="H233" s="53"/>
      <c r="I233" s="49">
        <f t="shared" si="9"/>
        <v>9990.187035</v>
      </c>
      <c r="J233" s="49">
        <f t="shared" si="7"/>
        <v>-2492.25182</v>
      </c>
      <c r="K233" s="51">
        <f t="shared" si="8"/>
        <v>1836837.059</v>
      </c>
      <c r="L233" s="52"/>
    </row>
    <row r="234" ht="14.25" customHeight="1">
      <c r="A234" s="47"/>
      <c r="B234" s="48">
        <f t="shared" si="1"/>
        <v>218</v>
      </c>
      <c r="C234" s="49">
        <f t="shared" si="2"/>
        <v>7497.935215</v>
      </c>
      <c r="D234" s="49">
        <f t="shared" si="3"/>
        <v>2082.115953</v>
      </c>
      <c r="E234" s="49">
        <f t="shared" si="4"/>
        <v>5415.819262</v>
      </c>
      <c r="F234" s="49">
        <f t="shared" si="5"/>
        <v>599675.5798</v>
      </c>
      <c r="G234" s="49">
        <f t="shared" si="6"/>
        <v>1538565.107</v>
      </c>
      <c r="H234" s="53"/>
      <c r="I234" s="49">
        <f t="shared" si="9"/>
        <v>10038.81478</v>
      </c>
      <c r="J234" s="49">
        <f t="shared" si="7"/>
        <v>-2540.879561</v>
      </c>
      <c r="K234" s="51">
        <f t="shared" si="8"/>
        <v>1846602.988</v>
      </c>
      <c r="L234" s="52"/>
    </row>
    <row r="235" ht="14.25" customHeight="1">
      <c r="A235" s="47"/>
      <c r="B235" s="48">
        <f t="shared" si="1"/>
        <v>219</v>
      </c>
      <c r="C235" s="49">
        <f t="shared" si="2"/>
        <v>7497.935215</v>
      </c>
      <c r="D235" s="49">
        <f t="shared" si="3"/>
        <v>2100.854997</v>
      </c>
      <c r="E235" s="49">
        <f t="shared" si="4"/>
        <v>5397.080218</v>
      </c>
      <c r="F235" s="49">
        <f t="shared" si="5"/>
        <v>597574.7248</v>
      </c>
      <c r="G235" s="49">
        <f t="shared" si="6"/>
        <v>1541608.899</v>
      </c>
      <c r="H235" s="53"/>
      <c r="I235" s="49">
        <f t="shared" si="9"/>
        <v>10087.67921</v>
      </c>
      <c r="J235" s="49">
        <f t="shared" si="7"/>
        <v>-2589.743999</v>
      </c>
      <c r="K235" s="51">
        <f t="shared" si="8"/>
        <v>1856385.484</v>
      </c>
      <c r="L235" s="52"/>
    </row>
    <row r="236" ht="14.25" customHeight="1">
      <c r="A236" s="47"/>
      <c r="B236" s="48">
        <f t="shared" si="1"/>
        <v>220</v>
      </c>
      <c r="C236" s="49">
        <f t="shared" si="2"/>
        <v>7497.935215</v>
      </c>
      <c r="D236" s="49">
        <f t="shared" si="3"/>
        <v>2119.762692</v>
      </c>
      <c r="E236" s="49">
        <f t="shared" si="4"/>
        <v>5378.172523</v>
      </c>
      <c r="F236" s="49">
        <f t="shared" si="5"/>
        <v>595454.9621</v>
      </c>
      <c r="G236" s="49">
        <f t="shared" si="6"/>
        <v>1544658.713</v>
      </c>
      <c r="H236" s="53"/>
      <c r="I236" s="49">
        <f t="shared" si="9"/>
        <v>10136.7815</v>
      </c>
      <c r="J236" s="49">
        <f t="shared" si="7"/>
        <v>-2638.846288</v>
      </c>
      <c r="K236" s="51">
        <f t="shared" si="8"/>
        <v>1866184.42</v>
      </c>
      <c r="L236" s="52"/>
    </row>
    <row r="237" ht="14.25" customHeight="1">
      <c r="A237" s="47"/>
      <c r="B237" s="48">
        <f t="shared" si="1"/>
        <v>221</v>
      </c>
      <c r="C237" s="49">
        <f t="shared" si="2"/>
        <v>7497.935215</v>
      </c>
      <c r="D237" s="49">
        <f t="shared" si="3"/>
        <v>2138.840556</v>
      </c>
      <c r="E237" s="49">
        <f t="shared" si="4"/>
        <v>5359.094659</v>
      </c>
      <c r="F237" s="49">
        <f t="shared" si="5"/>
        <v>593316.1215</v>
      </c>
      <c r="G237" s="49">
        <f t="shared" si="6"/>
        <v>1547714.56</v>
      </c>
      <c r="H237" s="53"/>
      <c r="I237" s="49">
        <f t="shared" si="9"/>
        <v>10186.1228</v>
      </c>
      <c r="J237" s="49">
        <f t="shared" si="7"/>
        <v>-2688.187585</v>
      </c>
      <c r="K237" s="51">
        <f t="shared" si="8"/>
        <v>1875999.668</v>
      </c>
      <c r="L237" s="52"/>
    </row>
    <row r="238" ht="14.25" customHeight="1">
      <c r="A238" s="47"/>
      <c r="B238" s="48">
        <f t="shared" si="1"/>
        <v>222</v>
      </c>
      <c r="C238" s="49">
        <f t="shared" si="2"/>
        <v>7497.935215</v>
      </c>
      <c r="D238" s="49">
        <f t="shared" si="3"/>
        <v>2158.090121</v>
      </c>
      <c r="E238" s="49">
        <f t="shared" si="4"/>
        <v>5339.845094</v>
      </c>
      <c r="F238" s="49">
        <f t="shared" si="5"/>
        <v>591158.0314</v>
      </c>
      <c r="G238" s="49">
        <f t="shared" si="6"/>
        <v>1550776.452</v>
      </c>
      <c r="H238" s="53"/>
      <c r="I238" s="49">
        <f t="shared" si="9"/>
        <v>10235.70427</v>
      </c>
      <c r="J238" s="49">
        <f t="shared" si="7"/>
        <v>-2737.769052</v>
      </c>
      <c r="K238" s="51">
        <f t="shared" si="8"/>
        <v>1885831.097</v>
      </c>
      <c r="L238" s="52"/>
    </row>
    <row r="239" ht="14.25" customHeight="1">
      <c r="A239" s="47"/>
      <c r="B239" s="48">
        <f t="shared" si="1"/>
        <v>223</v>
      </c>
      <c r="C239" s="49">
        <f t="shared" si="2"/>
        <v>7497.935215</v>
      </c>
      <c r="D239" s="49">
        <f t="shared" si="3"/>
        <v>2177.512932</v>
      </c>
      <c r="E239" s="49">
        <f t="shared" si="4"/>
        <v>5320.422283</v>
      </c>
      <c r="F239" s="49">
        <f t="shared" si="5"/>
        <v>588980.5185</v>
      </c>
      <c r="G239" s="49">
        <f t="shared" si="6"/>
        <v>1553844.402</v>
      </c>
      <c r="H239" s="53"/>
      <c r="I239" s="49">
        <f t="shared" si="9"/>
        <v>10285.52708</v>
      </c>
      <c r="J239" s="49">
        <f t="shared" si="7"/>
        <v>-2787.59186</v>
      </c>
      <c r="K239" s="51">
        <f t="shared" si="8"/>
        <v>1895678.573</v>
      </c>
      <c r="L239" s="52"/>
    </row>
    <row r="240" ht="14.25" customHeight="1">
      <c r="A240" s="47"/>
      <c r="B240" s="48">
        <f t="shared" si="1"/>
        <v>224</v>
      </c>
      <c r="C240" s="49">
        <f t="shared" si="2"/>
        <v>7497.935215</v>
      </c>
      <c r="D240" s="49">
        <f t="shared" si="3"/>
        <v>2197.110548</v>
      </c>
      <c r="E240" s="49">
        <f t="shared" si="4"/>
        <v>5300.824666</v>
      </c>
      <c r="F240" s="49">
        <f t="shared" si="5"/>
        <v>586783.4079</v>
      </c>
      <c r="G240" s="49">
        <f t="shared" si="6"/>
        <v>1556918.422</v>
      </c>
      <c r="H240" s="53"/>
      <c r="I240" s="49">
        <f t="shared" si="9"/>
        <v>10335.5924</v>
      </c>
      <c r="J240" s="49">
        <f t="shared" si="7"/>
        <v>-2837.657184</v>
      </c>
      <c r="K240" s="51">
        <f t="shared" si="8"/>
        <v>1905541.963</v>
      </c>
      <c r="L240" s="52"/>
    </row>
    <row r="241" ht="14.25" customHeight="1">
      <c r="A241" s="47"/>
      <c r="B241" s="48">
        <f t="shared" si="1"/>
        <v>225</v>
      </c>
      <c r="C241" s="49">
        <f t="shared" si="2"/>
        <v>7497.935215</v>
      </c>
      <c r="D241" s="49">
        <f t="shared" si="3"/>
        <v>2216.884543</v>
      </c>
      <c r="E241" s="49">
        <f t="shared" si="4"/>
        <v>5281.050671</v>
      </c>
      <c r="F241" s="49">
        <f t="shared" si="5"/>
        <v>584566.5234</v>
      </c>
      <c r="G241" s="49">
        <f t="shared" si="6"/>
        <v>1559998.522</v>
      </c>
      <c r="H241" s="53"/>
      <c r="I241" s="49">
        <f t="shared" si="9"/>
        <v>10385.90142</v>
      </c>
      <c r="J241" s="49">
        <f t="shared" si="7"/>
        <v>-2887.966202</v>
      </c>
      <c r="K241" s="51">
        <f t="shared" si="8"/>
        <v>1915421.128</v>
      </c>
      <c r="L241" s="52"/>
    </row>
    <row r="242" ht="14.25" customHeight="1">
      <c r="A242" s="47"/>
      <c r="B242" s="48">
        <f t="shared" si="1"/>
        <v>226</v>
      </c>
      <c r="C242" s="49">
        <f t="shared" si="2"/>
        <v>7497.935215</v>
      </c>
      <c r="D242" s="49">
        <f t="shared" si="3"/>
        <v>2236.836504</v>
      </c>
      <c r="E242" s="49">
        <f t="shared" si="4"/>
        <v>5261.098711</v>
      </c>
      <c r="F242" s="49">
        <f t="shared" si="5"/>
        <v>582329.6869</v>
      </c>
      <c r="G242" s="49">
        <f t="shared" si="6"/>
        <v>1563084.717</v>
      </c>
      <c r="H242" s="53"/>
      <c r="I242" s="49">
        <f t="shared" si="9"/>
        <v>10436.45532</v>
      </c>
      <c r="J242" s="49">
        <f t="shared" si="7"/>
        <v>-2938.520103</v>
      </c>
      <c r="K242" s="51">
        <f t="shared" si="8"/>
        <v>1925315.929</v>
      </c>
      <c r="L242" s="52"/>
    </row>
    <row r="243" ht="14.25" customHeight="1">
      <c r="A243" s="47"/>
      <c r="B243" s="48">
        <f t="shared" si="1"/>
        <v>227</v>
      </c>
      <c r="C243" s="49">
        <f t="shared" si="2"/>
        <v>7497.935215</v>
      </c>
      <c r="D243" s="49">
        <f t="shared" si="3"/>
        <v>2256.968033</v>
      </c>
      <c r="E243" s="49">
        <f t="shared" si="4"/>
        <v>5240.967182</v>
      </c>
      <c r="F243" s="49">
        <f t="shared" si="5"/>
        <v>580072.7189</v>
      </c>
      <c r="G243" s="49">
        <f t="shared" si="6"/>
        <v>1566177.016</v>
      </c>
      <c r="H243" s="53"/>
      <c r="I243" s="49">
        <f t="shared" si="9"/>
        <v>10487.25529</v>
      </c>
      <c r="J243" s="49">
        <f t="shared" si="7"/>
        <v>-2989.320077</v>
      </c>
      <c r="K243" s="51">
        <f t="shared" si="8"/>
        <v>1935226.226</v>
      </c>
      <c r="L243" s="52"/>
    </row>
    <row r="244" ht="14.25" customHeight="1">
      <c r="A244" s="47"/>
      <c r="B244" s="48">
        <f t="shared" si="1"/>
        <v>228</v>
      </c>
      <c r="C244" s="49">
        <f t="shared" si="2"/>
        <v>7497.935215</v>
      </c>
      <c r="D244" s="49">
        <f t="shared" si="3"/>
        <v>2277.280745</v>
      </c>
      <c r="E244" s="49">
        <f t="shared" si="4"/>
        <v>5220.65447</v>
      </c>
      <c r="F244" s="49">
        <f t="shared" si="5"/>
        <v>577795.4381</v>
      </c>
      <c r="G244" s="49">
        <f t="shared" si="6"/>
        <v>1569275.434</v>
      </c>
      <c r="H244" s="53"/>
      <c r="I244" s="49">
        <f t="shared" si="9"/>
        <v>10538.30254</v>
      </c>
      <c r="J244" s="49">
        <f t="shared" si="7"/>
        <v>-3040.367322</v>
      </c>
      <c r="K244" s="51">
        <f t="shared" si="8"/>
        <v>1945151.874</v>
      </c>
      <c r="L244" s="52"/>
    </row>
    <row r="245" ht="14.25" customHeight="1">
      <c r="A245" s="47"/>
      <c r="B245" s="48">
        <f t="shared" si="1"/>
        <v>229</v>
      </c>
      <c r="C245" s="49">
        <f t="shared" si="2"/>
        <v>7497.935215</v>
      </c>
      <c r="D245" s="49">
        <f t="shared" si="3"/>
        <v>2297.776272</v>
      </c>
      <c r="E245" s="49">
        <f t="shared" si="4"/>
        <v>5200.158943</v>
      </c>
      <c r="F245" s="49">
        <f t="shared" si="5"/>
        <v>575497.6618</v>
      </c>
      <c r="G245" s="49">
        <f t="shared" si="6"/>
        <v>1572379.981</v>
      </c>
      <c r="H245" s="53"/>
      <c r="I245" s="49">
        <f t="shared" si="9"/>
        <v>10589.59826</v>
      </c>
      <c r="J245" s="49">
        <f t="shared" si="7"/>
        <v>-3091.663042</v>
      </c>
      <c r="K245" s="51">
        <f t="shared" si="8"/>
        <v>1955092.729</v>
      </c>
      <c r="L245" s="52"/>
    </row>
    <row r="246" ht="14.25" customHeight="1">
      <c r="A246" s="47"/>
      <c r="B246" s="48">
        <f t="shared" si="1"/>
        <v>230</v>
      </c>
      <c r="C246" s="49">
        <f t="shared" si="2"/>
        <v>7497.935215</v>
      </c>
      <c r="D246" s="49">
        <f t="shared" si="3"/>
        <v>2318.456258</v>
      </c>
      <c r="E246" s="49">
        <f t="shared" si="4"/>
        <v>5179.478957</v>
      </c>
      <c r="F246" s="49">
        <f t="shared" si="5"/>
        <v>573179.2056</v>
      </c>
      <c r="G246" s="49">
        <f t="shared" si="6"/>
        <v>1575490.67</v>
      </c>
      <c r="H246" s="53"/>
      <c r="I246" s="49">
        <f t="shared" si="9"/>
        <v>10641.14366</v>
      </c>
      <c r="J246" s="49">
        <f t="shared" si="7"/>
        <v>-3143.208447</v>
      </c>
      <c r="K246" s="51">
        <f t="shared" si="8"/>
        <v>1965048.641</v>
      </c>
      <c r="L246" s="52"/>
    </row>
    <row r="247" ht="14.25" customHeight="1">
      <c r="A247" s="47"/>
      <c r="B247" s="48">
        <f t="shared" si="1"/>
        <v>231</v>
      </c>
      <c r="C247" s="49">
        <f t="shared" si="2"/>
        <v>7497.935215</v>
      </c>
      <c r="D247" s="49">
        <f t="shared" si="3"/>
        <v>2339.322365</v>
      </c>
      <c r="E247" s="49">
        <f t="shared" si="4"/>
        <v>5158.61285</v>
      </c>
      <c r="F247" s="49">
        <f t="shared" si="5"/>
        <v>570839.8832</v>
      </c>
      <c r="G247" s="49">
        <f t="shared" si="6"/>
        <v>1578607.513</v>
      </c>
      <c r="H247" s="53"/>
      <c r="I247" s="49">
        <f t="shared" si="9"/>
        <v>10692.93997</v>
      </c>
      <c r="J247" s="49">
        <f t="shared" si="7"/>
        <v>-3195.004752</v>
      </c>
      <c r="K247" s="51">
        <f t="shared" si="8"/>
        <v>1975019.463</v>
      </c>
      <c r="L247" s="52"/>
    </row>
    <row r="248" ht="14.25" customHeight="1">
      <c r="A248" s="47"/>
      <c r="B248" s="48">
        <f t="shared" si="1"/>
        <v>232</v>
      </c>
      <c r="C248" s="49">
        <f t="shared" si="2"/>
        <v>7497.935215</v>
      </c>
      <c r="D248" s="49">
        <f t="shared" si="3"/>
        <v>2360.376266</v>
      </c>
      <c r="E248" s="49">
        <f t="shared" si="4"/>
        <v>5137.558949</v>
      </c>
      <c r="F248" s="49">
        <f t="shared" si="5"/>
        <v>568479.507</v>
      </c>
      <c r="G248" s="49">
        <f t="shared" si="6"/>
        <v>1581730.522</v>
      </c>
      <c r="H248" s="53"/>
      <c r="I248" s="49">
        <f t="shared" si="9"/>
        <v>10744.98839</v>
      </c>
      <c r="J248" s="49">
        <f t="shared" si="7"/>
        <v>-3247.053178</v>
      </c>
      <c r="K248" s="51">
        <f t="shared" si="8"/>
        <v>1985005.04</v>
      </c>
      <c r="L248" s="52"/>
    </row>
    <row r="249" ht="14.25" customHeight="1">
      <c r="A249" s="47"/>
      <c r="B249" s="48">
        <f t="shared" si="1"/>
        <v>233</v>
      </c>
      <c r="C249" s="49">
        <f t="shared" si="2"/>
        <v>7497.935215</v>
      </c>
      <c r="D249" s="49">
        <f t="shared" si="3"/>
        <v>2381.619652</v>
      </c>
      <c r="E249" s="49">
        <f t="shared" si="4"/>
        <v>5116.315563</v>
      </c>
      <c r="F249" s="49">
        <f t="shared" si="5"/>
        <v>566097.8873</v>
      </c>
      <c r="G249" s="49">
        <f t="shared" si="6"/>
        <v>1584859.709</v>
      </c>
      <c r="H249" s="53"/>
      <c r="I249" s="49">
        <f t="shared" si="9"/>
        <v>10797.29017</v>
      </c>
      <c r="J249" s="49">
        <f t="shared" si="7"/>
        <v>-3299.354953</v>
      </c>
      <c r="K249" s="51">
        <f t="shared" si="8"/>
        <v>1995005.219</v>
      </c>
      <c r="L249" s="52"/>
    </row>
    <row r="250" ht="14.25" customHeight="1">
      <c r="A250" s="47"/>
      <c r="B250" s="48">
        <f t="shared" si="1"/>
        <v>234</v>
      </c>
      <c r="C250" s="49">
        <f t="shared" si="2"/>
        <v>7497.935215</v>
      </c>
      <c r="D250" s="49">
        <f t="shared" si="3"/>
        <v>2403.054229</v>
      </c>
      <c r="E250" s="49">
        <f t="shared" si="4"/>
        <v>5094.880986</v>
      </c>
      <c r="F250" s="49">
        <f t="shared" si="5"/>
        <v>563694.8331</v>
      </c>
      <c r="G250" s="49">
        <f t="shared" si="6"/>
        <v>1587995.087</v>
      </c>
      <c r="H250" s="53"/>
      <c r="I250" s="49">
        <f t="shared" si="9"/>
        <v>10849.84652</v>
      </c>
      <c r="J250" s="49">
        <f t="shared" si="7"/>
        <v>-3351.911308</v>
      </c>
      <c r="K250" s="51">
        <f t="shared" si="8"/>
        <v>2005019.842</v>
      </c>
      <c r="L250" s="52"/>
    </row>
    <row r="251" ht="14.25" customHeight="1">
      <c r="A251" s="47"/>
      <c r="B251" s="48">
        <f t="shared" si="1"/>
        <v>235</v>
      </c>
      <c r="C251" s="49">
        <f t="shared" si="2"/>
        <v>7497.935215</v>
      </c>
      <c r="D251" s="49">
        <f t="shared" si="3"/>
        <v>2424.681717</v>
      </c>
      <c r="E251" s="49">
        <f t="shared" si="4"/>
        <v>5073.253498</v>
      </c>
      <c r="F251" s="49">
        <f t="shared" si="5"/>
        <v>561270.1514</v>
      </c>
      <c r="G251" s="49">
        <f t="shared" si="6"/>
        <v>1591136.668</v>
      </c>
      <c r="H251" s="53"/>
      <c r="I251" s="49">
        <f t="shared" si="9"/>
        <v>10902.6587</v>
      </c>
      <c r="J251" s="49">
        <f t="shared" si="7"/>
        <v>-3404.723485</v>
      </c>
      <c r="K251" s="51">
        <f t="shared" si="8"/>
        <v>2015048.752</v>
      </c>
      <c r="L251" s="52"/>
    </row>
    <row r="252" ht="14.25" customHeight="1">
      <c r="A252" s="47"/>
      <c r="B252" s="48">
        <f t="shared" si="1"/>
        <v>236</v>
      </c>
      <c r="C252" s="49">
        <f t="shared" si="2"/>
        <v>7497.935215</v>
      </c>
      <c r="D252" s="49">
        <f t="shared" si="3"/>
        <v>2446.503853</v>
      </c>
      <c r="E252" s="49">
        <f t="shared" si="4"/>
        <v>5051.431362</v>
      </c>
      <c r="F252" s="49">
        <f t="shared" si="5"/>
        <v>558823.6475</v>
      </c>
      <c r="G252" s="49">
        <f t="shared" si="6"/>
        <v>1594284.464</v>
      </c>
      <c r="H252" s="53"/>
      <c r="I252" s="49">
        <f t="shared" si="9"/>
        <v>10955.72794</v>
      </c>
      <c r="J252" s="49">
        <f t="shared" si="7"/>
        <v>-3457.792728</v>
      </c>
      <c r="K252" s="51">
        <f t="shared" si="8"/>
        <v>2025091.786</v>
      </c>
      <c r="L252" s="52"/>
    </row>
    <row r="253" ht="14.25" customHeight="1">
      <c r="A253" s="47"/>
      <c r="B253" s="48">
        <f t="shared" si="1"/>
        <v>237</v>
      </c>
      <c r="C253" s="49">
        <f t="shared" si="2"/>
        <v>7497.935215</v>
      </c>
      <c r="D253" s="49">
        <f t="shared" si="3"/>
        <v>2468.522387</v>
      </c>
      <c r="E253" s="49">
        <f t="shared" si="4"/>
        <v>5029.412828</v>
      </c>
      <c r="F253" s="49">
        <f t="shared" si="5"/>
        <v>556355.1251</v>
      </c>
      <c r="G253" s="49">
        <f t="shared" si="6"/>
        <v>1597438.487</v>
      </c>
      <c r="H253" s="53"/>
      <c r="I253" s="49">
        <f t="shared" si="9"/>
        <v>11009.0555</v>
      </c>
      <c r="J253" s="49">
        <f t="shared" si="7"/>
        <v>-3511.120287</v>
      </c>
      <c r="K253" s="51">
        <f t="shared" si="8"/>
        <v>2035148.78</v>
      </c>
      <c r="L253" s="52"/>
    </row>
    <row r="254" ht="14.25" customHeight="1">
      <c r="A254" s="47"/>
      <c r="B254" s="48">
        <f t="shared" si="1"/>
        <v>238</v>
      </c>
      <c r="C254" s="49">
        <f t="shared" si="2"/>
        <v>7497.935215</v>
      </c>
      <c r="D254" s="49">
        <f t="shared" si="3"/>
        <v>2490.739089</v>
      </c>
      <c r="E254" s="49">
        <f t="shared" si="4"/>
        <v>5007.196126</v>
      </c>
      <c r="F254" s="49">
        <f t="shared" si="5"/>
        <v>553864.386</v>
      </c>
      <c r="G254" s="49">
        <f t="shared" si="6"/>
        <v>1600598.75</v>
      </c>
      <c r="H254" s="53"/>
      <c r="I254" s="49">
        <f t="shared" si="9"/>
        <v>11062.64264</v>
      </c>
      <c r="J254" s="49">
        <f t="shared" si="7"/>
        <v>-3564.707422</v>
      </c>
      <c r="K254" s="51">
        <f t="shared" si="8"/>
        <v>2045219.57</v>
      </c>
      <c r="L254" s="52"/>
    </row>
    <row r="255" ht="14.25" customHeight="1">
      <c r="A255" s="47"/>
      <c r="B255" s="48">
        <f t="shared" si="1"/>
        <v>239</v>
      </c>
      <c r="C255" s="49">
        <f t="shared" si="2"/>
        <v>7497.935215</v>
      </c>
      <c r="D255" s="49">
        <f t="shared" si="3"/>
        <v>2513.155741</v>
      </c>
      <c r="E255" s="49">
        <f t="shared" si="4"/>
        <v>4984.779474</v>
      </c>
      <c r="F255" s="49">
        <f t="shared" si="5"/>
        <v>551351.2303</v>
      </c>
      <c r="G255" s="49">
        <f t="shared" si="6"/>
        <v>1603765.265</v>
      </c>
      <c r="H255" s="53"/>
      <c r="I255" s="49">
        <f t="shared" si="9"/>
        <v>11116.49061</v>
      </c>
      <c r="J255" s="49">
        <f t="shared" si="7"/>
        <v>-3618.555394</v>
      </c>
      <c r="K255" s="51">
        <f t="shared" si="8"/>
        <v>2055303.985</v>
      </c>
      <c r="L255" s="52"/>
    </row>
    <row r="256" ht="14.25" customHeight="1">
      <c r="A256" s="47"/>
      <c r="B256" s="48">
        <f t="shared" si="1"/>
        <v>240</v>
      </c>
      <c r="C256" s="49">
        <f t="shared" si="2"/>
        <v>7497.935215</v>
      </c>
      <c r="D256" s="49">
        <f t="shared" si="3"/>
        <v>2535.774142</v>
      </c>
      <c r="E256" s="49">
        <f t="shared" si="4"/>
        <v>4962.161073</v>
      </c>
      <c r="F256" s="49">
        <f t="shared" si="5"/>
        <v>548815.4561</v>
      </c>
      <c r="G256" s="49">
        <f t="shared" si="6"/>
        <v>1606938.044</v>
      </c>
      <c r="H256" s="53"/>
      <c r="I256" s="49">
        <f t="shared" si="9"/>
        <v>11170.60069</v>
      </c>
      <c r="J256" s="49">
        <f t="shared" si="7"/>
        <v>-3672.665474</v>
      </c>
      <c r="K256" s="51">
        <f t="shared" si="8"/>
        <v>2065401.857</v>
      </c>
      <c r="L256" s="52"/>
    </row>
    <row r="257" ht="14.25" customHeight="1">
      <c r="A257" s="47"/>
      <c r="B257" s="48">
        <f t="shared" si="1"/>
        <v>241</v>
      </c>
      <c r="C257" s="49">
        <f t="shared" si="2"/>
        <v>7497.935215</v>
      </c>
      <c r="D257" s="49">
        <f t="shared" si="3"/>
        <v>2558.59611</v>
      </c>
      <c r="E257" s="49">
        <f t="shared" si="4"/>
        <v>4939.339105</v>
      </c>
      <c r="F257" s="49">
        <f t="shared" si="5"/>
        <v>546256.86</v>
      </c>
      <c r="G257" s="49">
        <f t="shared" si="6"/>
        <v>1610117.1</v>
      </c>
      <c r="H257" s="53"/>
      <c r="I257" s="49">
        <f t="shared" si="9"/>
        <v>11224.97415</v>
      </c>
      <c r="J257" s="49">
        <f t="shared" si="7"/>
        <v>-3727.038938</v>
      </c>
      <c r="K257" s="51">
        <f t="shared" si="8"/>
        <v>2075513.01</v>
      </c>
      <c r="L257" s="52"/>
    </row>
    <row r="258" ht="14.25" customHeight="1">
      <c r="A258" s="47"/>
      <c r="B258" s="48">
        <f t="shared" si="1"/>
        <v>242</v>
      </c>
      <c r="C258" s="49">
        <f t="shared" si="2"/>
        <v>7497.935215</v>
      </c>
      <c r="D258" s="49">
        <f t="shared" si="3"/>
        <v>2581.623475</v>
      </c>
      <c r="E258" s="49">
        <f t="shared" si="4"/>
        <v>4916.31174</v>
      </c>
      <c r="F258" s="49">
        <f t="shared" si="5"/>
        <v>543675.2366</v>
      </c>
      <c r="G258" s="49">
        <f t="shared" si="6"/>
        <v>1613302.446</v>
      </c>
      <c r="H258" s="53"/>
      <c r="I258" s="49">
        <f t="shared" si="9"/>
        <v>11279.61228</v>
      </c>
      <c r="J258" s="49">
        <f t="shared" si="7"/>
        <v>-3781.677067</v>
      </c>
      <c r="K258" s="51">
        <f t="shared" si="8"/>
        <v>2085637.27</v>
      </c>
      <c r="L258" s="52"/>
    </row>
    <row r="259" ht="14.25" customHeight="1">
      <c r="A259" s="47"/>
      <c r="B259" s="48">
        <f t="shared" si="1"/>
        <v>243</v>
      </c>
      <c r="C259" s="49">
        <f t="shared" si="2"/>
        <v>7497.935215</v>
      </c>
      <c r="D259" s="49">
        <f t="shared" si="3"/>
        <v>2604.858086</v>
      </c>
      <c r="E259" s="49">
        <f t="shared" si="4"/>
        <v>4893.077129</v>
      </c>
      <c r="F259" s="49">
        <f t="shared" si="5"/>
        <v>541070.3785</v>
      </c>
      <c r="G259" s="49">
        <f t="shared" si="6"/>
        <v>1616494.093</v>
      </c>
      <c r="H259" s="53"/>
      <c r="I259" s="49">
        <f t="shared" si="9"/>
        <v>11334.51637</v>
      </c>
      <c r="J259" s="49">
        <f t="shared" si="7"/>
        <v>-3836.58115</v>
      </c>
      <c r="K259" s="51">
        <f t="shared" si="8"/>
        <v>2095774.459</v>
      </c>
      <c r="L259" s="52"/>
    </row>
    <row r="260" ht="14.25" customHeight="1">
      <c r="A260" s="47"/>
      <c r="B260" s="48">
        <f t="shared" si="1"/>
        <v>244</v>
      </c>
      <c r="C260" s="49">
        <f t="shared" si="2"/>
        <v>7497.935215</v>
      </c>
      <c r="D260" s="49">
        <f t="shared" si="3"/>
        <v>2628.301809</v>
      </c>
      <c r="E260" s="49">
        <f t="shared" si="4"/>
        <v>4869.633406</v>
      </c>
      <c r="F260" s="49">
        <f t="shared" si="5"/>
        <v>538442.0767</v>
      </c>
      <c r="G260" s="49">
        <f t="shared" si="6"/>
        <v>1619692.054</v>
      </c>
      <c r="H260" s="53"/>
      <c r="I260" s="49">
        <f t="shared" si="9"/>
        <v>11389.6877</v>
      </c>
      <c r="J260" s="49">
        <f t="shared" si="7"/>
        <v>-3891.752482</v>
      </c>
      <c r="K260" s="51">
        <f t="shared" si="8"/>
        <v>2105924.395</v>
      </c>
      <c r="L260" s="52"/>
    </row>
    <row r="261" ht="14.25" customHeight="1">
      <c r="A261" s="47"/>
      <c r="B261" s="48">
        <f t="shared" si="1"/>
        <v>245</v>
      </c>
      <c r="C261" s="49">
        <f t="shared" si="2"/>
        <v>7497.935215</v>
      </c>
      <c r="D261" s="49">
        <f t="shared" si="3"/>
        <v>2651.956525</v>
      </c>
      <c r="E261" s="49">
        <f t="shared" si="4"/>
        <v>4845.97869</v>
      </c>
      <c r="F261" s="49">
        <f t="shared" si="5"/>
        <v>535790.1201</v>
      </c>
      <c r="G261" s="49">
        <f t="shared" si="6"/>
        <v>1622896.342</v>
      </c>
      <c r="H261" s="53"/>
      <c r="I261" s="49">
        <f t="shared" si="9"/>
        <v>11445.12758</v>
      </c>
      <c r="J261" s="49">
        <f t="shared" si="7"/>
        <v>-3947.192363</v>
      </c>
      <c r="K261" s="51">
        <f t="shared" si="8"/>
        <v>2116086.896</v>
      </c>
      <c r="L261" s="52"/>
    </row>
    <row r="262" ht="14.25" customHeight="1">
      <c r="A262" s="47"/>
      <c r="B262" s="48">
        <f t="shared" si="1"/>
        <v>246</v>
      </c>
      <c r="C262" s="49">
        <f t="shared" si="2"/>
        <v>7497.935215</v>
      </c>
      <c r="D262" s="49">
        <f t="shared" si="3"/>
        <v>2675.824134</v>
      </c>
      <c r="E262" s="49">
        <f t="shared" si="4"/>
        <v>4822.111081</v>
      </c>
      <c r="F262" s="49">
        <f t="shared" si="5"/>
        <v>533114.296</v>
      </c>
      <c r="G262" s="49">
        <f t="shared" si="6"/>
        <v>1626106.969</v>
      </c>
      <c r="H262" s="53"/>
      <c r="I262" s="49">
        <f t="shared" si="9"/>
        <v>11500.83731</v>
      </c>
      <c r="J262" s="49">
        <f t="shared" si="7"/>
        <v>-4002.9021</v>
      </c>
      <c r="K262" s="51">
        <f t="shared" si="8"/>
        <v>2126261.776</v>
      </c>
      <c r="L262" s="52"/>
    </row>
    <row r="263" ht="14.25" customHeight="1">
      <c r="A263" s="47"/>
      <c r="B263" s="48">
        <f t="shared" si="1"/>
        <v>247</v>
      </c>
      <c r="C263" s="49">
        <f t="shared" si="2"/>
        <v>7497.935215</v>
      </c>
      <c r="D263" s="49">
        <f t="shared" si="3"/>
        <v>2699.906551</v>
      </c>
      <c r="E263" s="49">
        <f t="shared" si="4"/>
        <v>4798.028664</v>
      </c>
      <c r="F263" s="49">
        <f t="shared" si="5"/>
        <v>530414.3895</v>
      </c>
      <c r="G263" s="49">
        <f t="shared" si="6"/>
        <v>1629323.948</v>
      </c>
      <c r="H263" s="53"/>
      <c r="I263" s="49">
        <f t="shared" si="9"/>
        <v>11556.81822</v>
      </c>
      <c r="J263" s="49">
        <f t="shared" si="7"/>
        <v>-4058.883007</v>
      </c>
      <c r="K263" s="51">
        <f t="shared" si="8"/>
        <v>2136448.847</v>
      </c>
      <c r="L263" s="52"/>
    </row>
    <row r="264" ht="14.25" customHeight="1">
      <c r="A264" s="47"/>
      <c r="B264" s="48">
        <f t="shared" si="1"/>
        <v>248</v>
      </c>
      <c r="C264" s="49">
        <f t="shared" si="2"/>
        <v>7497.935215</v>
      </c>
      <c r="D264" s="49">
        <f t="shared" si="3"/>
        <v>2724.20571</v>
      </c>
      <c r="E264" s="49">
        <f t="shared" si="4"/>
        <v>4773.729505</v>
      </c>
      <c r="F264" s="49">
        <f t="shared" si="5"/>
        <v>527690.1837</v>
      </c>
      <c r="G264" s="49">
        <f t="shared" si="6"/>
        <v>1632547.291</v>
      </c>
      <c r="H264" s="53"/>
      <c r="I264" s="49">
        <f t="shared" si="9"/>
        <v>11613.07162</v>
      </c>
      <c r="J264" s="49">
        <f t="shared" si="7"/>
        <v>-4115.136404</v>
      </c>
      <c r="K264" s="51">
        <f t="shared" si="8"/>
        <v>2146647.918</v>
      </c>
      <c r="L264" s="52"/>
    </row>
    <row r="265" ht="14.25" customHeight="1">
      <c r="A265" s="47"/>
      <c r="B265" s="48">
        <f t="shared" si="1"/>
        <v>249</v>
      </c>
      <c r="C265" s="49">
        <f t="shared" si="2"/>
        <v>7497.935215</v>
      </c>
      <c r="D265" s="49">
        <f t="shared" si="3"/>
        <v>2748.723561</v>
      </c>
      <c r="E265" s="49">
        <f t="shared" si="4"/>
        <v>4749.211654</v>
      </c>
      <c r="F265" s="49">
        <f t="shared" si="5"/>
        <v>524941.4602</v>
      </c>
      <c r="G265" s="49">
        <f t="shared" si="6"/>
        <v>1635777.011</v>
      </c>
      <c r="H265" s="53"/>
      <c r="I265" s="49">
        <f t="shared" si="9"/>
        <v>11669.59883</v>
      </c>
      <c r="J265" s="49">
        <f t="shared" si="7"/>
        <v>-4171.663617</v>
      </c>
      <c r="K265" s="51">
        <f t="shared" si="8"/>
        <v>2156858.796</v>
      </c>
      <c r="L265" s="52"/>
    </row>
    <row r="266" ht="14.25" customHeight="1">
      <c r="A266" s="47"/>
      <c r="B266" s="48">
        <f t="shared" si="1"/>
        <v>250</v>
      </c>
      <c r="C266" s="49">
        <f t="shared" si="2"/>
        <v>7497.935215</v>
      </c>
      <c r="D266" s="49">
        <f t="shared" si="3"/>
        <v>2773.462073</v>
      </c>
      <c r="E266" s="49">
        <f t="shared" si="4"/>
        <v>4724.473142</v>
      </c>
      <c r="F266" s="49">
        <f t="shared" si="5"/>
        <v>522167.9981</v>
      </c>
      <c r="G266" s="49">
        <f t="shared" si="6"/>
        <v>1639013.12</v>
      </c>
      <c r="H266" s="53"/>
      <c r="I266" s="49">
        <f t="shared" si="9"/>
        <v>11726.40119</v>
      </c>
      <c r="J266" s="49">
        <f t="shared" si="7"/>
        <v>-4228.46598</v>
      </c>
      <c r="K266" s="51">
        <f t="shared" si="8"/>
        <v>2167081.284</v>
      </c>
      <c r="L266" s="52"/>
    </row>
    <row r="267" ht="14.25" customHeight="1">
      <c r="A267" s="47"/>
      <c r="B267" s="48">
        <f t="shared" si="1"/>
        <v>251</v>
      </c>
      <c r="C267" s="49">
        <f t="shared" si="2"/>
        <v>7497.935215</v>
      </c>
      <c r="D267" s="49">
        <f t="shared" si="3"/>
        <v>2798.423232</v>
      </c>
      <c r="E267" s="49">
        <f t="shared" si="4"/>
        <v>4699.511983</v>
      </c>
      <c r="F267" s="49">
        <f t="shared" si="5"/>
        <v>519369.5749</v>
      </c>
      <c r="G267" s="49">
        <f t="shared" si="6"/>
        <v>1642255.631</v>
      </c>
      <c r="H267" s="53"/>
      <c r="I267" s="49">
        <f t="shared" si="9"/>
        <v>11783.48005</v>
      </c>
      <c r="J267" s="49">
        <f t="shared" si="7"/>
        <v>-4285.544831</v>
      </c>
      <c r="K267" s="51">
        <f t="shared" si="8"/>
        <v>2177315.183</v>
      </c>
      <c r="L267" s="52"/>
    </row>
    <row r="268" ht="14.25" customHeight="1">
      <c r="A268" s="47"/>
      <c r="B268" s="48">
        <f t="shared" si="1"/>
        <v>252</v>
      </c>
      <c r="C268" s="49">
        <f t="shared" si="2"/>
        <v>7497.935215</v>
      </c>
      <c r="D268" s="49">
        <f t="shared" si="3"/>
        <v>2823.609041</v>
      </c>
      <c r="E268" s="49">
        <f t="shared" si="4"/>
        <v>4674.326174</v>
      </c>
      <c r="F268" s="49">
        <f t="shared" si="5"/>
        <v>516545.9658</v>
      </c>
      <c r="G268" s="49">
        <f t="shared" si="6"/>
        <v>1645504.557</v>
      </c>
      <c r="H268" s="53"/>
      <c r="I268" s="49">
        <f t="shared" si="9"/>
        <v>11840.83673</v>
      </c>
      <c r="J268" s="49">
        <f t="shared" si="7"/>
        <v>-4342.901515</v>
      </c>
      <c r="K268" s="51">
        <f t="shared" si="8"/>
        <v>2187560.294</v>
      </c>
      <c r="L268" s="52"/>
    </row>
    <row r="269" ht="14.25" customHeight="1">
      <c r="A269" s="47"/>
      <c r="B269" s="48">
        <f t="shared" si="1"/>
        <v>253</v>
      </c>
      <c r="C269" s="49">
        <f t="shared" si="2"/>
        <v>7497.935215</v>
      </c>
      <c r="D269" s="49">
        <f t="shared" si="3"/>
        <v>2849.021522</v>
      </c>
      <c r="E269" s="49">
        <f t="shared" si="4"/>
        <v>4648.913693</v>
      </c>
      <c r="F269" s="49">
        <f t="shared" si="5"/>
        <v>513696.9443</v>
      </c>
      <c r="G269" s="49">
        <f t="shared" si="6"/>
        <v>1648759.911</v>
      </c>
      <c r="H269" s="53"/>
      <c r="I269" s="49">
        <f t="shared" si="9"/>
        <v>11898.4726</v>
      </c>
      <c r="J269" s="49">
        <f t="shared" si="7"/>
        <v>-4400.537387</v>
      </c>
      <c r="K269" s="51">
        <f t="shared" si="8"/>
        <v>2197816.41</v>
      </c>
      <c r="L269" s="52"/>
    </row>
    <row r="270" ht="14.25" customHeight="1">
      <c r="A270" s="47"/>
      <c r="B270" s="48">
        <f t="shared" si="1"/>
        <v>254</v>
      </c>
      <c r="C270" s="49">
        <f t="shared" si="2"/>
        <v>7497.935215</v>
      </c>
      <c r="D270" s="49">
        <f t="shared" si="3"/>
        <v>2874.662716</v>
      </c>
      <c r="E270" s="49">
        <f t="shared" si="4"/>
        <v>4623.272499</v>
      </c>
      <c r="F270" s="49">
        <f t="shared" si="5"/>
        <v>510822.2816</v>
      </c>
      <c r="G270" s="49">
        <f t="shared" si="6"/>
        <v>1652021.705</v>
      </c>
      <c r="H270" s="53"/>
      <c r="I270" s="49">
        <f t="shared" si="9"/>
        <v>11956.38902</v>
      </c>
      <c r="J270" s="49">
        <f t="shared" si="7"/>
        <v>-4458.453804</v>
      </c>
      <c r="K270" s="51">
        <f t="shared" si="8"/>
        <v>2208083.326</v>
      </c>
      <c r="L270" s="52"/>
    </row>
    <row r="271" ht="14.25" customHeight="1">
      <c r="A271" s="47"/>
      <c r="B271" s="48">
        <f t="shared" si="1"/>
        <v>255</v>
      </c>
      <c r="C271" s="49">
        <f t="shared" si="2"/>
        <v>7497.935215</v>
      </c>
      <c r="D271" s="49">
        <f t="shared" si="3"/>
        <v>2900.53468</v>
      </c>
      <c r="E271" s="49">
        <f t="shared" si="4"/>
        <v>4597.400534</v>
      </c>
      <c r="F271" s="49">
        <f t="shared" si="5"/>
        <v>507921.7469</v>
      </c>
      <c r="G271" s="49">
        <f t="shared" si="6"/>
        <v>1655289.951</v>
      </c>
      <c r="H271" s="53"/>
      <c r="I271" s="49">
        <f t="shared" si="9"/>
        <v>12014.58735</v>
      </c>
      <c r="J271" s="49">
        <f t="shared" si="7"/>
        <v>-4516.652132</v>
      </c>
      <c r="K271" s="51">
        <f t="shared" si="8"/>
        <v>2218360.832</v>
      </c>
      <c r="L271" s="52"/>
    </row>
    <row r="272" ht="14.25" customHeight="1">
      <c r="A272" s="47"/>
      <c r="B272" s="48">
        <f t="shared" si="1"/>
        <v>256</v>
      </c>
      <c r="C272" s="49">
        <f t="shared" si="2"/>
        <v>7497.935215</v>
      </c>
      <c r="D272" s="49">
        <f t="shared" si="3"/>
        <v>2926.639493</v>
      </c>
      <c r="E272" s="49">
        <f t="shared" si="4"/>
        <v>4571.295722</v>
      </c>
      <c r="F272" s="49">
        <f t="shared" si="5"/>
        <v>504995.1074</v>
      </c>
      <c r="G272" s="49">
        <f t="shared" si="6"/>
        <v>1658564.664</v>
      </c>
      <c r="H272" s="53"/>
      <c r="I272" s="49">
        <f t="shared" si="9"/>
        <v>12073.06896</v>
      </c>
      <c r="J272" s="49">
        <f t="shared" si="7"/>
        <v>-4575.133744</v>
      </c>
      <c r="K272" s="51">
        <f t="shared" si="8"/>
        <v>2228648.716</v>
      </c>
      <c r="L272" s="52"/>
    </row>
    <row r="273" ht="14.25" customHeight="1">
      <c r="A273" s="47"/>
      <c r="B273" s="48">
        <f t="shared" si="1"/>
        <v>257</v>
      </c>
      <c r="C273" s="49">
        <f t="shared" si="2"/>
        <v>7497.935215</v>
      </c>
      <c r="D273" s="49">
        <f t="shared" si="3"/>
        <v>2952.979248</v>
      </c>
      <c r="E273" s="49">
        <f t="shared" si="4"/>
        <v>4544.955967</v>
      </c>
      <c r="F273" s="49">
        <f t="shared" si="5"/>
        <v>502042.1282</v>
      </c>
      <c r="G273" s="49">
        <f t="shared" si="6"/>
        <v>1661845.854</v>
      </c>
      <c r="H273" s="53"/>
      <c r="I273" s="49">
        <f t="shared" si="9"/>
        <v>12131.83523</v>
      </c>
      <c r="J273" s="49">
        <f t="shared" si="7"/>
        <v>-4633.900017</v>
      </c>
      <c r="K273" s="51">
        <f t="shared" si="8"/>
        <v>2238946.763</v>
      </c>
      <c r="L273" s="52"/>
    </row>
    <row r="274" ht="14.25" customHeight="1">
      <c r="A274" s="47"/>
      <c r="B274" s="48">
        <f t="shared" si="1"/>
        <v>258</v>
      </c>
      <c r="C274" s="49">
        <f t="shared" si="2"/>
        <v>7497.935215</v>
      </c>
      <c r="D274" s="49">
        <f t="shared" si="3"/>
        <v>2979.556061</v>
      </c>
      <c r="E274" s="49">
        <f t="shared" si="4"/>
        <v>4518.379154</v>
      </c>
      <c r="F274" s="49">
        <f t="shared" si="5"/>
        <v>499062.5721</v>
      </c>
      <c r="G274" s="49">
        <f t="shared" si="6"/>
        <v>1665133.536</v>
      </c>
      <c r="H274" s="53"/>
      <c r="I274" s="49">
        <f t="shared" si="9"/>
        <v>12190.88755</v>
      </c>
      <c r="J274" s="49">
        <f t="shared" si="7"/>
        <v>-4692.952339</v>
      </c>
      <c r="K274" s="51">
        <f t="shared" si="8"/>
        <v>2249254.754</v>
      </c>
      <c r="L274" s="52"/>
    </row>
    <row r="275" ht="14.25" customHeight="1">
      <c r="A275" s="47"/>
      <c r="B275" s="48">
        <f t="shared" si="1"/>
        <v>259</v>
      </c>
      <c r="C275" s="49">
        <f t="shared" si="2"/>
        <v>7497.935215</v>
      </c>
      <c r="D275" s="49">
        <f t="shared" si="3"/>
        <v>3006.372066</v>
      </c>
      <c r="E275" s="49">
        <f t="shared" si="4"/>
        <v>4491.563149</v>
      </c>
      <c r="F275" s="49">
        <f t="shared" si="5"/>
        <v>496056.2001</v>
      </c>
      <c r="G275" s="49">
        <f t="shared" si="6"/>
        <v>1668427.723</v>
      </c>
      <c r="H275" s="53"/>
      <c r="I275" s="49">
        <f t="shared" si="9"/>
        <v>12250.22732</v>
      </c>
      <c r="J275" s="49">
        <f t="shared" si="7"/>
        <v>-4752.2921</v>
      </c>
      <c r="K275" s="51">
        <f t="shared" si="8"/>
        <v>2259572.468</v>
      </c>
      <c r="L275" s="52"/>
    </row>
    <row r="276" ht="14.25" customHeight="1">
      <c r="A276" s="47"/>
      <c r="B276" s="48">
        <f t="shared" si="1"/>
        <v>260</v>
      </c>
      <c r="C276" s="49">
        <f t="shared" si="2"/>
        <v>7497.935215</v>
      </c>
      <c r="D276" s="49">
        <f t="shared" si="3"/>
        <v>3033.429414</v>
      </c>
      <c r="E276" s="49">
        <f t="shared" si="4"/>
        <v>4464.5058</v>
      </c>
      <c r="F276" s="49">
        <f t="shared" si="5"/>
        <v>493022.7706</v>
      </c>
      <c r="G276" s="49">
        <f t="shared" si="6"/>
        <v>1671728.426</v>
      </c>
      <c r="H276" s="53"/>
      <c r="I276" s="49">
        <f t="shared" si="9"/>
        <v>12309.85592</v>
      </c>
      <c r="J276" s="49">
        <f t="shared" si="7"/>
        <v>-4811.920701</v>
      </c>
      <c r="K276" s="51">
        <f t="shared" si="8"/>
        <v>2269899.683</v>
      </c>
      <c r="L276" s="52"/>
    </row>
    <row r="277" ht="14.25" customHeight="1">
      <c r="A277" s="47"/>
      <c r="B277" s="48">
        <f t="shared" si="1"/>
        <v>261</v>
      </c>
      <c r="C277" s="49">
        <f t="shared" si="2"/>
        <v>7497.935215</v>
      </c>
      <c r="D277" s="49">
        <f t="shared" si="3"/>
        <v>3060.730279</v>
      </c>
      <c r="E277" s="49">
        <f t="shared" si="4"/>
        <v>4437.204936</v>
      </c>
      <c r="F277" s="49">
        <f t="shared" si="5"/>
        <v>489962.0404</v>
      </c>
      <c r="G277" s="49">
        <f t="shared" si="6"/>
        <v>1675035.659</v>
      </c>
      <c r="H277" s="53"/>
      <c r="I277" s="49">
        <f t="shared" si="9"/>
        <v>12369.77476</v>
      </c>
      <c r="J277" s="49">
        <f t="shared" si="7"/>
        <v>-4871.839547</v>
      </c>
      <c r="K277" s="51">
        <f t="shared" si="8"/>
        <v>2280236.171</v>
      </c>
      <c r="L277" s="52"/>
    </row>
    <row r="278" ht="14.25" customHeight="1">
      <c r="A278" s="47"/>
      <c r="B278" s="48">
        <f t="shared" si="1"/>
        <v>262</v>
      </c>
      <c r="C278" s="49">
        <f t="shared" si="2"/>
        <v>7497.935215</v>
      </c>
      <c r="D278" s="49">
        <f t="shared" si="3"/>
        <v>3088.276852</v>
      </c>
      <c r="E278" s="49">
        <f t="shared" si="4"/>
        <v>4409.658363</v>
      </c>
      <c r="F278" s="49">
        <f t="shared" si="5"/>
        <v>486873.7635</v>
      </c>
      <c r="G278" s="49">
        <f t="shared" si="6"/>
        <v>1678349.435</v>
      </c>
      <c r="H278" s="53"/>
      <c r="I278" s="49">
        <f t="shared" si="9"/>
        <v>12429.98527</v>
      </c>
      <c r="J278" s="49">
        <f t="shared" si="7"/>
        <v>-4932.050051</v>
      </c>
      <c r="K278" s="51">
        <f t="shared" si="8"/>
        <v>2290581.704</v>
      </c>
      <c r="L278" s="52"/>
    </row>
    <row r="279" ht="14.25" customHeight="1">
      <c r="A279" s="47"/>
      <c r="B279" s="48">
        <f t="shared" si="1"/>
        <v>263</v>
      </c>
      <c r="C279" s="49">
        <f t="shared" si="2"/>
        <v>7497.935215</v>
      </c>
      <c r="D279" s="49">
        <f t="shared" si="3"/>
        <v>3116.071343</v>
      </c>
      <c r="E279" s="49">
        <f t="shared" si="4"/>
        <v>4381.863872</v>
      </c>
      <c r="F279" s="49">
        <f t="shared" si="5"/>
        <v>483757.6922</v>
      </c>
      <c r="G279" s="49">
        <f t="shared" si="6"/>
        <v>1681669.766</v>
      </c>
      <c r="H279" s="53"/>
      <c r="I279" s="49">
        <f t="shared" si="9"/>
        <v>12490.48885</v>
      </c>
      <c r="J279" s="49">
        <f t="shared" si="7"/>
        <v>-4992.553633</v>
      </c>
      <c r="K279" s="51">
        <f t="shared" si="8"/>
        <v>2300936.048</v>
      </c>
      <c r="L279" s="52"/>
    </row>
    <row r="280" ht="14.25" customHeight="1">
      <c r="A280" s="47"/>
      <c r="B280" s="48">
        <f t="shared" si="1"/>
        <v>264</v>
      </c>
      <c r="C280" s="49">
        <f t="shared" si="2"/>
        <v>7497.935215</v>
      </c>
      <c r="D280" s="49">
        <f t="shared" si="3"/>
        <v>3144.115985</v>
      </c>
      <c r="E280" s="49">
        <f t="shared" si="4"/>
        <v>4353.819229</v>
      </c>
      <c r="F280" s="49">
        <f t="shared" si="5"/>
        <v>480613.5762</v>
      </c>
      <c r="G280" s="49">
        <f t="shared" si="6"/>
        <v>1684996.667</v>
      </c>
      <c r="H280" s="53"/>
      <c r="I280" s="49">
        <f t="shared" si="9"/>
        <v>12551.28693</v>
      </c>
      <c r="J280" s="49">
        <f t="shared" si="7"/>
        <v>-5053.351719</v>
      </c>
      <c r="K280" s="51">
        <f t="shared" si="8"/>
        <v>2311298.967</v>
      </c>
      <c r="L280" s="52"/>
    </row>
    <row r="281" ht="14.25" customHeight="1">
      <c r="A281" s="47"/>
      <c r="B281" s="48">
        <f t="shared" si="1"/>
        <v>265</v>
      </c>
      <c r="C281" s="49">
        <f t="shared" si="2"/>
        <v>7497.935215</v>
      </c>
      <c r="D281" s="49">
        <f t="shared" si="3"/>
        <v>3172.413029</v>
      </c>
      <c r="E281" s="49">
        <f t="shared" si="4"/>
        <v>4325.522186</v>
      </c>
      <c r="F281" s="49">
        <f t="shared" si="5"/>
        <v>477441.1631</v>
      </c>
      <c r="G281" s="49">
        <f t="shared" si="6"/>
        <v>1688330.149</v>
      </c>
      <c r="H281" s="53"/>
      <c r="I281" s="49">
        <f t="shared" si="9"/>
        <v>12612.38096</v>
      </c>
      <c r="J281" s="49">
        <f t="shared" si="7"/>
        <v>-5114.445743</v>
      </c>
      <c r="K281" s="51">
        <f t="shared" si="8"/>
        <v>2321670.225</v>
      </c>
      <c r="L281" s="52"/>
    </row>
    <row r="282" ht="14.25" customHeight="1">
      <c r="A282" s="47"/>
      <c r="B282" s="48">
        <f t="shared" si="1"/>
        <v>266</v>
      </c>
      <c r="C282" s="49">
        <f t="shared" si="2"/>
        <v>7497.935215</v>
      </c>
      <c r="D282" s="49">
        <f t="shared" si="3"/>
        <v>3200.964747</v>
      </c>
      <c r="E282" s="49">
        <f t="shared" si="4"/>
        <v>4296.970468</v>
      </c>
      <c r="F282" s="49">
        <f t="shared" si="5"/>
        <v>474240.1984</v>
      </c>
      <c r="G282" s="49">
        <f t="shared" si="6"/>
        <v>1691670.226</v>
      </c>
      <c r="H282" s="53"/>
      <c r="I282" s="49">
        <f t="shared" si="9"/>
        <v>12673.77236</v>
      </c>
      <c r="J282" s="49">
        <f t="shared" si="7"/>
        <v>-5175.837145</v>
      </c>
      <c r="K282" s="51">
        <f t="shared" si="8"/>
        <v>2332049.578</v>
      </c>
      <c r="L282" s="52"/>
    </row>
    <row r="283" ht="14.25" customHeight="1">
      <c r="A283" s="47"/>
      <c r="B283" s="48">
        <f t="shared" si="1"/>
        <v>267</v>
      </c>
      <c r="C283" s="49">
        <f t="shared" si="2"/>
        <v>7497.935215</v>
      </c>
      <c r="D283" s="49">
        <f t="shared" si="3"/>
        <v>3229.773429</v>
      </c>
      <c r="E283" s="49">
        <f t="shared" si="4"/>
        <v>4268.161786</v>
      </c>
      <c r="F283" s="49">
        <f t="shared" si="5"/>
        <v>471010.425</v>
      </c>
      <c r="G283" s="49">
        <f t="shared" si="6"/>
        <v>1695016.91</v>
      </c>
      <c r="H283" s="53"/>
      <c r="I283" s="49">
        <f t="shared" si="9"/>
        <v>12735.46259</v>
      </c>
      <c r="J283" s="49">
        <f t="shared" si="7"/>
        <v>-5237.527373</v>
      </c>
      <c r="K283" s="51">
        <f t="shared" si="8"/>
        <v>2342436.783</v>
      </c>
      <c r="L283" s="52"/>
    </row>
    <row r="284" ht="14.25" customHeight="1">
      <c r="A284" s="47"/>
      <c r="B284" s="48">
        <f t="shared" si="1"/>
        <v>268</v>
      </c>
      <c r="C284" s="49">
        <f t="shared" si="2"/>
        <v>7497.935215</v>
      </c>
      <c r="D284" s="49">
        <f t="shared" si="3"/>
        <v>3258.84139</v>
      </c>
      <c r="E284" s="49">
        <f t="shared" si="4"/>
        <v>4239.093825</v>
      </c>
      <c r="F284" s="49">
        <f t="shared" si="5"/>
        <v>467751.5836</v>
      </c>
      <c r="G284" s="49">
        <f t="shared" si="6"/>
        <v>1698370.215</v>
      </c>
      <c r="H284" s="53"/>
      <c r="I284" s="49">
        <f t="shared" si="9"/>
        <v>12797.4531</v>
      </c>
      <c r="J284" s="49">
        <f t="shared" si="7"/>
        <v>-5299.517881</v>
      </c>
      <c r="K284" s="51">
        <f t="shared" si="8"/>
        <v>2352831.591</v>
      </c>
      <c r="L284" s="52"/>
    </row>
    <row r="285" ht="14.25" customHeight="1">
      <c r="A285" s="47"/>
      <c r="B285" s="48">
        <f t="shared" si="1"/>
        <v>269</v>
      </c>
      <c r="C285" s="49">
        <f t="shared" si="2"/>
        <v>7497.935215</v>
      </c>
      <c r="D285" s="49">
        <f t="shared" si="3"/>
        <v>3288.170963</v>
      </c>
      <c r="E285" s="49">
        <f t="shared" si="4"/>
        <v>4209.764252</v>
      </c>
      <c r="F285" s="49">
        <f t="shared" si="5"/>
        <v>464463.4126</v>
      </c>
      <c r="G285" s="49">
        <f t="shared" si="6"/>
        <v>1701730.155</v>
      </c>
      <c r="H285" s="53"/>
      <c r="I285" s="49">
        <f t="shared" si="9"/>
        <v>12859.74535</v>
      </c>
      <c r="J285" s="49">
        <f t="shared" si="7"/>
        <v>-5361.810131</v>
      </c>
      <c r="K285" s="51">
        <f t="shared" si="8"/>
        <v>2363233.753</v>
      </c>
      <c r="L285" s="52"/>
    </row>
    <row r="286" ht="14.25" customHeight="1">
      <c r="A286" s="47"/>
      <c r="B286" s="48">
        <f t="shared" si="1"/>
        <v>270</v>
      </c>
      <c r="C286" s="49">
        <f t="shared" si="2"/>
        <v>7497.935215</v>
      </c>
      <c r="D286" s="49">
        <f t="shared" si="3"/>
        <v>3317.764501</v>
      </c>
      <c r="E286" s="49">
        <f t="shared" si="4"/>
        <v>4180.170714</v>
      </c>
      <c r="F286" s="49">
        <f t="shared" si="5"/>
        <v>461145.6481</v>
      </c>
      <c r="G286" s="49">
        <f t="shared" si="6"/>
        <v>1705096.741</v>
      </c>
      <c r="H286" s="53"/>
      <c r="I286" s="49">
        <f t="shared" si="9"/>
        <v>12922.34081</v>
      </c>
      <c r="J286" s="49">
        <f t="shared" si="7"/>
        <v>-5424.405592</v>
      </c>
      <c r="K286" s="51">
        <f t="shared" si="8"/>
        <v>2373643.014</v>
      </c>
      <c r="L286" s="52"/>
    </row>
    <row r="287" ht="14.25" customHeight="1">
      <c r="A287" s="47"/>
      <c r="B287" s="48">
        <f t="shared" si="1"/>
        <v>271</v>
      </c>
      <c r="C287" s="49">
        <f t="shared" si="2"/>
        <v>7497.935215</v>
      </c>
      <c r="D287" s="49">
        <f t="shared" si="3"/>
        <v>3347.624382</v>
      </c>
      <c r="E287" s="49">
        <f t="shared" si="4"/>
        <v>4150.310833</v>
      </c>
      <c r="F287" s="49">
        <f t="shared" si="5"/>
        <v>457798.0237</v>
      </c>
      <c r="G287" s="49">
        <f t="shared" si="6"/>
        <v>1708469.988</v>
      </c>
      <c r="H287" s="53"/>
      <c r="I287" s="49">
        <f t="shared" si="9"/>
        <v>12985.24095</v>
      </c>
      <c r="J287" s="49">
        <f t="shared" si="7"/>
        <v>-5487.305739</v>
      </c>
      <c r="K287" s="51">
        <f t="shared" si="8"/>
        <v>2384059.116</v>
      </c>
      <c r="L287" s="52"/>
    </row>
    <row r="288" ht="14.25" customHeight="1">
      <c r="A288" s="47"/>
      <c r="B288" s="48">
        <f t="shared" si="1"/>
        <v>272</v>
      </c>
      <c r="C288" s="49">
        <f t="shared" si="2"/>
        <v>7497.935215</v>
      </c>
      <c r="D288" s="49">
        <f t="shared" si="3"/>
        <v>3377.753001</v>
      </c>
      <c r="E288" s="49">
        <f t="shared" si="4"/>
        <v>4120.182214</v>
      </c>
      <c r="F288" s="49">
        <f t="shared" si="5"/>
        <v>454420.2707</v>
      </c>
      <c r="G288" s="49">
        <f t="shared" si="6"/>
        <v>1711849.908</v>
      </c>
      <c r="H288" s="53"/>
      <c r="I288" s="49">
        <f t="shared" si="9"/>
        <v>13048.44727</v>
      </c>
      <c r="J288" s="49">
        <f t="shared" si="7"/>
        <v>-5550.512056</v>
      </c>
      <c r="K288" s="51">
        <f t="shared" si="8"/>
        <v>2394481.8</v>
      </c>
      <c r="L288" s="52"/>
    </row>
    <row r="289" ht="14.25" customHeight="1">
      <c r="A289" s="47"/>
      <c r="B289" s="48">
        <f t="shared" si="1"/>
        <v>273</v>
      </c>
      <c r="C289" s="49">
        <f t="shared" si="2"/>
        <v>7497.935215</v>
      </c>
      <c r="D289" s="49">
        <f t="shared" si="3"/>
        <v>3408.152778</v>
      </c>
      <c r="E289" s="49">
        <f t="shared" si="4"/>
        <v>4089.782437</v>
      </c>
      <c r="F289" s="49">
        <f t="shared" si="5"/>
        <v>451012.118</v>
      </c>
      <c r="G289" s="49">
        <f t="shared" si="6"/>
        <v>1715236.515</v>
      </c>
      <c r="H289" s="53"/>
      <c r="I289" s="49">
        <f t="shared" si="9"/>
        <v>13111.96125</v>
      </c>
      <c r="J289" s="49">
        <f t="shared" si="7"/>
        <v>-5614.026033</v>
      </c>
      <c r="K289" s="51">
        <f t="shared" si="8"/>
        <v>2404910.802</v>
      </c>
      <c r="L289" s="52"/>
    </row>
    <row r="290" ht="14.25" customHeight="1">
      <c r="A290" s="47"/>
      <c r="B290" s="48">
        <f t="shared" si="1"/>
        <v>274</v>
      </c>
      <c r="C290" s="49">
        <f t="shared" si="2"/>
        <v>7497.935215</v>
      </c>
      <c r="D290" s="49">
        <f t="shared" si="3"/>
        <v>3438.826153</v>
      </c>
      <c r="E290" s="49">
        <f t="shared" si="4"/>
        <v>4059.109062</v>
      </c>
      <c r="F290" s="49">
        <f t="shared" si="5"/>
        <v>447573.2918</v>
      </c>
      <c r="G290" s="49">
        <f t="shared" si="6"/>
        <v>1718629.821</v>
      </c>
      <c r="H290" s="53"/>
      <c r="I290" s="49">
        <f t="shared" si="9"/>
        <v>13175.78438</v>
      </c>
      <c r="J290" s="49">
        <f t="shared" si="7"/>
        <v>-5677.849167</v>
      </c>
      <c r="K290" s="51">
        <f t="shared" si="8"/>
        <v>2415345.855</v>
      </c>
      <c r="L290" s="52"/>
    </row>
    <row r="291" ht="14.25" customHeight="1">
      <c r="A291" s="47"/>
      <c r="B291" s="48">
        <f t="shared" si="1"/>
        <v>275</v>
      </c>
      <c r="C291" s="49">
        <f t="shared" si="2"/>
        <v>7497.935215</v>
      </c>
      <c r="D291" s="49">
        <f t="shared" si="3"/>
        <v>3469.775589</v>
      </c>
      <c r="E291" s="49">
        <f t="shared" si="4"/>
        <v>4028.159626</v>
      </c>
      <c r="F291" s="49">
        <f t="shared" si="5"/>
        <v>444103.5162</v>
      </c>
      <c r="G291" s="49">
        <f t="shared" si="6"/>
        <v>1722029.841</v>
      </c>
      <c r="H291" s="53"/>
      <c r="I291" s="49">
        <f t="shared" si="9"/>
        <v>13239.91818</v>
      </c>
      <c r="J291" s="49">
        <f t="shared" si="7"/>
        <v>-5741.982964</v>
      </c>
      <c r="K291" s="51">
        <f t="shared" si="8"/>
        <v>2425786.689</v>
      </c>
      <c r="L291" s="52"/>
    </row>
    <row r="292" ht="14.25" customHeight="1">
      <c r="A292" s="47"/>
      <c r="B292" s="48">
        <f t="shared" si="1"/>
        <v>276</v>
      </c>
      <c r="C292" s="49">
        <f t="shared" si="2"/>
        <v>7497.935215</v>
      </c>
      <c r="D292" s="49">
        <f t="shared" si="3"/>
        <v>3501.003569</v>
      </c>
      <c r="E292" s="49">
        <f t="shared" si="4"/>
        <v>3996.931646</v>
      </c>
      <c r="F292" s="49">
        <f t="shared" si="5"/>
        <v>440602.5126</v>
      </c>
      <c r="G292" s="49">
        <f t="shared" si="6"/>
        <v>1725436.587</v>
      </c>
      <c r="H292" s="53"/>
      <c r="I292" s="49">
        <f t="shared" si="9"/>
        <v>13304.36415</v>
      </c>
      <c r="J292" s="49">
        <f t="shared" si="7"/>
        <v>-5806.428935</v>
      </c>
      <c r="K292" s="51">
        <f t="shared" si="8"/>
        <v>2436233.031</v>
      </c>
      <c r="L292" s="52"/>
    </row>
    <row r="293" ht="14.25" customHeight="1">
      <c r="A293" s="47"/>
      <c r="B293" s="48">
        <f t="shared" si="1"/>
        <v>277</v>
      </c>
      <c r="C293" s="49">
        <f t="shared" si="2"/>
        <v>7497.935215</v>
      </c>
      <c r="D293" s="49">
        <f t="shared" si="3"/>
        <v>3532.512601</v>
      </c>
      <c r="E293" s="49">
        <f t="shared" si="4"/>
        <v>3965.422614</v>
      </c>
      <c r="F293" s="49">
        <f t="shared" si="5"/>
        <v>437070</v>
      </c>
      <c r="G293" s="49">
        <f t="shared" si="6"/>
        <v>1728850.072</v>
      </c>
      <c r="H293" s="53"/>
      <c r="I293" s="49">
        <f t="shared" si="9"/>
        <v>13369.12382</v>
      </c>
      <c r="J293" s="49">
        <f t="shared" si="7"/>
        <v>-5871.188601</v>
      </c>
      <c r="K293" s="51">
        <f t="shared" si="8"/>
        <v>2446684.604</v>
      </c>
      <c r="L293" s="52"/>
    </row>
    <row r="294" ht="14.25" customHeight="1">
      <c r="A294" s="47"/>
      <c r="B294" s="48">
        <f t="shared" si="1"/>
        <v>278</v>
      </c>
      <c r="C294" s="49">
        <f t="shared" si="2"/>
        <v>7497.935215</v>
      </c>
      <c r="D294" s="49">
        <f t="shared" si="3"/>
        <v>3564.305214</v>
      </c>
      <c r="E294" s="49">
        <f t="shared" si="4"/>
        <v>3933.63</v>
      </c>
      <c r="F294" s="49">
        <f t="shared" si="5"/>
        <v>433505.6948</v>
      </c>
      <c r="G294" s="49">
        <f t="shared" si="6"/>
        <v>1732270.311</v>
      </c>
      <c r="H294" s="53"/>
      <c r="I294" s="49">
        <f t="shared" si="9"/>
        <v>13434.1987</v>
      </c>
      <c r="J294" s="49">
        <f t="shared" si="7"/>
        <v>-5936.263487</v>
      </c>
      <c r="K294" s="51">
        <f t="shared" si="8"/>
        <v>2457141.127</v>
      </c>
      <c r="L294" s="52"/>
    </row>
    <row r="295" ht="14.25" customHeight="1">
      <c r="A295" s="47"/>
      <c r="B295" s="48">
        <f t="shared" si="1"/>
        <v>279</v>
      </c>
      <c r="C295" s="49">
        <f t="shared" si="2"/>
        <v>7497.935215</v>
      </c>
      <c r="D295" s="49">
        <f t="shared" si="3"/>
        <v>3596.383961</v>
      </c>
      <c r="E295" s="49">
        <f t="shared" si="4"/>
        <v>3901.551253</v>
      </c>
      <c r="F295" s="49">
        <f t="shared" si="5"/>
        <v>429909.3109</v>
      </c>
      <c r="G295" s="49">
        <f t="shared" si="6"/>
        <v>1735697.316</v>
      </c>
      <c r="H295" s="53"/>
      <c r="I295" s="49">
        <f t="shared" si="9"/>
        <v>13499.59034</v>
      </c>
      <c r="J295" s="49">
        <f t="shared" si="7"/>
        <v>-6001.655128</v>
      </c>
      <c r="K295" s="51">
        <f t="shared" si="8"/>
        <v>2467602.318</v>
      </c>
      <c r="L295" s="52"/>
    </row>
    <row r="296" ht="14.25" customHeight="1">
      <c r="A296" s="47"/>
      <c r="B296" s="48">
        <f t="shared" si="1"/>
        <v>280</v>
      </c>
      <c r="C296" s="49">
        <f t="shared" si="2"/>
        <v>7497.935215</v>
      </c>
      <c r="D296" s="49">
        <f t="shared" si="3"/>
        <v>3628.751417</v>
      </c>
      <c r="E296" s="49">
        <f t="shared" si="4"/>
        <v>3869.183798</v>
      </c>
      <c r="F296" s="49">
        <f t="shared" si="5"/>
        <v>426280.5595</v>
      </c>
      <c r="G296" s="49">
        <f t="shared" si="6"/>
        <v>1739131.101</v>
      </c>
      <c r="H296" s="53"/>
      <c r="I296" s="49">
        <f t="shared" si="9"/>
        <v>13565.30028</v>
      </c>
      <c r="J296" s="49">
        <f t="shared" si="7"/>
        <v>-6067.365067</v>
      </c>
      <c r="K296" s="51">
        <f t="shared" si="8"/>
        <v>2478067.888</v>
      </c>
      <c r="L296" s="52"/>
    </row>
    <row r="297" ht="14.25" customHeight="1">
      <c r="A297" s="47"/>
      <c r="B297" s="48">
        <f t="shared" si="1"/>
        <v>281</v>
      </c>
      <c r="C297" s="49">
        <f t="shared" si="2"/>
        <v>7497.935215</v>
      </c>
      <c r="D297" s="49">
        <f t="shared" si="3"/>
        <v>3661.41018</v>
      </c>
      <c r="E297" s="49">
        <f t="shared" si="4"/>
        <v>3836.525035</v>
      </c>
      <c r="F297" s="49">
        <f t="shared" si="5"/>
        <v>422619.1493</v>
      </c>
      <c r="G297" s="49">
        <f t="shared" si="6"/>
        <v>1742571.679</v>
      </c>
      <c r="H297" s="53"/>
      <c r="I297" s="49">
        <f t="shared" si="9"/>
        <v>13631.33007</v>
      </c>
      <c r="J297" s="49">
        <f t="shared" si="7"/>
        <v>-6133.394852</v>
      </c>
      <c r="K297" s="51">
        <f t="shared" si="8"/>
        <v>2488537.548</v>
      </c>
      <c r="L297" s="52"/>
    </row>
    <row r="298" ht="14.25" customHeight="1">
      <c r="A298" s="47"/>
      <c r="B298" s="48">
        <f t="shared" si="1"/>
        <v>282</v>
      </c>
      <c r="C298" s="49">
        <f t="shared" si="2"/>
        <v>7497.935215</v>
      </c>
      <c r="D298" s="49">
        <f t="shared" si="3"/>
        <v>3694.362871</v>
      </c>
      <c r="E298" s="49">
        <f t="shared" si="4"/>
        <v>3803.572343</v>
      </c>
      <c r="F298" s="49">
        <f t="shared" si="5"/>
        <v>418924.7864</v>
      </c>
      <c r="G298" s="49">
        <f t="shared" si="6"/>
        <v>1746019.063</v>
      </c>
      <c r="H298" s="53"/>
      <c r="I298" s="49">
        <f t="shared" si="9"/>
        <v>13697.68126</v>
      </c>
      <c r="J298" s="49">
        <f t="shared" si="7"/>
        <v>-6199.74604</v>
      </c>
      <c r="K298" s="51">
        <f t="shared" si="8"/>
        <v>2499011.004</v>
      </c>
      <c r="L298" s="52"/>
    </row>
    <row r="299" ht="14.25" customHeight="1">
      <c r="A299" s="47"/>
      <c r="B299" s="48">
        <f t="shared" si="1"/>
        <v>283</v>
      </c>
      <c r="C299" s="49">
        <f t="shared" si="2"/>
        <v>7497.935215</v>
      </c>
      <c r="D299" s="49">
        <f t="shared" si="3"/>
        <v>3727.612137</v>
      </c>
      <c r="E299" s="49">
        <f t="shared" si="4"/>
        <v>3770.323078</v>
      </c>
      <c r="F299" s="49">
        <f t="shared" si="5"/>
        <v>415197.1743</v>
      </c>
      <c r="G299" s="49">
        <f t="shared" si="6"/>
        <v>1749473.268</v>
      </c>
      <c r="H299" s="53"/>
      <c r="I299" s="49">
        <f t="shared" si="9"/>
        <v>13764.35541</v>
      </c>
      <c r="J299" s="49">
        <f t="shared" si="7"/>
        <v>-6266.420196</v>
      </c>
      <c r="K299" s="51">
        <f t="shared" si="8"/>
        <v>2509487.957</v>
      </c>
      <c r="L299" s="52"/>
    </row>
    <row r="300" ht="14.25" customHeight="1">
      <c r="A300" s="47"/>
      <c r="B300" s="48">
        <f t="shared" si="1"/>
        <v>284</v>
      </c>
      <c r="C300" s="49">
        <f t="shared" si="2"/>
        <v>7497.935215</v>
      </c>
      <c r="D300" s="49">
        <f t="shared" si="3"/>
        <v>3761.160647</v>
      </c>
      <c r="E300" s="49">
        <f t="shared" si="4"/>
        <v>3736.774568</v>
      </c>
      <c r="F300" s="49">
        <f t="shared" si="5"/>
        <v>411436.0136</v>
      </c>
      <c r="G300" s="49">
        <f t="shared" si="6"/>
        <v>1752934.306</v>
      </c>
      <c r="H300" s="53"/>
      <c r="I300" s="49">
        <f t="shared" si="9"/>
        <v>13831.35411</v>
      </c>
      <c r="J300" s="49">
        <f t="shared" si="7"/>
        <v>-6333.418892</v>
      </c>
      <c r="K300" s="51">
        <f t="shared" si="8"/>
        <v>2519968.108</v>
      </c>
      <c r="L300" s="52"/>
    </row>
    <row r="301" ht="14.25" customHeight="1">
      <c r="A301" s="47"/>
      <c r="B301" s="48">
        <f t="shared" si="1"/>
        <v>285</v>
      </c>
      <c r="C301" s="49">
        <f t="shared" si="2"/>
        <v>7497.935215</v>
      </c>
      <c r="D301" s="49">
        <f t="shared" si="3"/>
        <v>3795.011092</v>
      </c>
      <c r="E301" s="49">
        <f t="shared" si="4"/>
        <v>3702.924123</v>
      </c>
      <c r="F301" s="49">
        <f t="shared" si="5"/>
        <v>407641.0025</v>
      </c>
      <c r="G301" s="49">
        <f t="shared" si="6"/>
        <v>1756402.191</v>
      </c>
      <c r="H301" s="53"/>
      <c r="I301" s="49">
        <f t="shared" si="9"/>
        <v>13898.67892</v>
      </c>
      <c r="J301" s="49">
        <f t="shared" si="7"/>
        <v>-6400.743708</v>
      </c>
      <c r="K301" s="51">
        <f t="shared" si="8"/>
        <v>2530451.15</v>
      </c>
      <c r="L301" s="52"/>
    </row>
    <row r="302" ht="14.25" customHeight="1">
      <c r="A302" s="47"/>
      <c r="B302" s="48">
        <f t="shared" si="1"/>
        <v>286</v>
      </c>
      <c r="C302" s="49">
        <f t="shared" si="2"/>
        <v>7497.935215</v>
      </c>
      <c r="D302" s="49">
        <f t="shared" si="3"/>
        <v>3829.166192</v>
      </c>
      <c r="E302" s="49">
        <f t="shared" si="4"/>
        <v>3668.769023</v>
      </c>
      <c r="F302" s="49">
        <f t="shared" si="5"/>
        <v>403811.8363</v>
      </c>
      <c r="G302" s="49">
        <f t="shared" si="6"/>
        <v>1759876.937</v>
      </c>
      <c r="H302" s="53"/>
      <c r="I302" s="49">
        <f t="shared" si="9"/>
        <v>13966.33145</v>
      </c>
      <c r="J302" s="49">
        <f t="shared" si="7"/>
        <v>-6468.39623</v>
      </c>
      <c r="K302" s="51">
        <f t="shared" si="8"/>
        <v>2540936.777</v>
      </c>
      <c r="L302" s="52"/>
    </row>
    <row r="303" ht="14.25" customHeight="1">
      <c r="A303" s="47"/>
      <c r="B303" s="48">
        <f t="shared" si="1"/>
        <v>287</v>
      </c>
      <c r="C303" s="49">
        <f t="shared" si="2"/>
        <v>7497.935215</v>
      </c>
      <c r="D303" s="49">
        <f t="shared" si="3"/>
        <v>3863.628688</v>
      </c>
      <c r="E303" s="49">
        <f t="shared" si="4"/>
        <v>3634.306527</v>
      </c>
      <c r="F303" s="49">
        <f t="shared" si="5"/>
        <v>399948.2076</v>
      </c>
      <c r="G303" s="49">
        <f t="shared" si="6"/>
        <v>1763358.557</v>
      </c>
      <c r="H303" s="53"/>
      <c r="I303" s="49">
        <f t="shared" si="9"/>
        <v>14034.31327</v>
      </c>
      <c r="J303" s="49">
        <f t="shared" si="7"/>
        <v>-6536.378055</v>
      </c>
      <c r="K303" s="51">
        <f t="shared" si="8"/>
        <v>2551424.675</v>
      </c>
      <c r="L303" s="52"/>
    </row>
    <row r="304" ht="14.25" customHeight="1">
      <c r="A304" s="47"/>
      <c r="B304" s="48">
        <f t="shared" si="1"/>
        <v>288</v>
      </c>
      <c r="C304" s="49">
        <f t="shared" si="2"/>
        <v>7497.935215</v>
      </c>
      <c r="D304" s="49">
        <f t="shared" si="3"/>
        <v>3898.401346</v>
      </c>
      <c r="E304" s="49">
        <f t="shared" si="4"/>
        <v>3599.533869</v>
      </c>
      <c r="F304" s="49">
        <f t="shared" si="5"/>
        <v>396049.8063</v>
      </c>
      <c r="G304" s="49">
        <f t="shared" si="6"/>
        <v>1766847.065</v>
      </c>
      <c r="H304" s="53"/>
      <c r="I304" s="49">
        <f t="shared" si="9"/>
        <v>14102.626</v>
      </c>
      <c r="J304" s="49">
        <f t="shared" si="7"/>
        <v>-6604.690784</v>
      </c>
      <c r="K304" s="51">
        <f t="shared" si="8"/>
        <v>2561914.53</v>
      </c>
      <c r="L304" s="52"/>
    </row>
    <row r="305" ht="14.25" customHeight="1">
      <c r="A305" s="47"/>
      <c r="B305" s="48">
        <f t="shared" si="1"/>
        <v>289</v>
      </c>
      <c r="C305" s="49">
        <f t="shared" si="2"/>
        <v>7497.935215</v>
      </c>
      <c r="D305" s="49">
        <f t="shared" si="3"/>
        <v>3933.486958</v>
      </c>
      <c r="E305" s="49">
        <f t="shared" si="4"/>
        <v>3564.448257</v>
      </c>
      <c r="F305" s="49">
        <f t="shared" si="5"/>
        <v>392116.3193</v>
      </c>
      <c r="G305" s="49">
        <f t="shared" si="6"/>
        <v>1770342.474</v>
      </c>
      <c r="H305" s="53"/>
      <c r="I305" s="49">
        <f t="shared" si="9"/>
        <v>14171.27124</v>
      </c>
      <c r="J305" s="49">
        <f t="shared" si="7"/>
        <v>-6673.33603</v>
      </c>
      <c r="K305" s="51">
        <f t="shared" si="8"/>
        <v>2572406.021</v>
      </c>
      <c r="L305" s="52"/>
    </row>
    <row r="306" ht="14.25" customHeight="1">
      <c r="A306" s="47"/>
      <c r="B306" s="48">
        <f t="shared" si="1"/>
        <v>290</v>
      </c>
      <c r="C306" s="49">
        <f t="shared" si="2"/>
        <v>7497.935215</v>
      </c>
      <c r="D306" s="49">
        <f t="shared" si="3"/>
        <v>3968.888341</v>
      </c>
      <c r="E306" s="49">
        <f t="shared" si="4"/>
        <v>3529.046874</v>
      </c>
      <c r="F306" s="49">
        <f t="shared" si="5"/>
        <v>388147.431</v>
      </c>
      <c r="G306" s="49">
        <f t="shared" si="6"/>
        <v>1773844.798</v>
      </c>
      <c r="H306" s="53"/>
      <c r="I306" s="49">
        <f t="shared" si="9"/>
        <v>14240.25062</v>
      </c>
      <c r="J306" s="49">
        <f t="shared" si="7"/>
        <v>-6742.315409</v>
      </c>
      <c r="K306" s="51">
        <f t="shared" si="8"/>
        <v>2582898.826</v>
      </c>
      <c r="L306" s="52"/>
    </row>
    <row r="307" ht="14.25" customHeight="1">
      <c r="A307" s="47"/>
      <c r="B307" s="48">
        <f t="shared" si="1"/>
        <v>291</v>
      </c>
      <c r="C307" s="49">
        <f t="shared" si="2"/>
        <v>7497.935215</v>
      </c>
      <c r="D307" s="49">
        <f t="shared" si="3"/>
        <v>4004.608336</v>
      </c>
      <c r="E307" s="49">
        <f t="shared" si="4"/>
        <v>3493.326879</v>
      </c>
      <c r="F307" s="49">
        <f t="shared" si="5"/>
        <v>384142.8227</v>
      </c>
      <c r="G307" s="49">
        <f t="shared" si="6"/>
        <v>1777354.052</v>
      </c>
      <c r="H307" s="53"/>
      <c r="I307" s="49">
        <f t="shared" si="9"/>
        <v>14309.56576</v>
      </c>
      <c r="J307" s="49">
        <f t="shared" si="7"/>
        <v>-6811.630549</v>
      </c>
      <c r="K307" s="51">
        <f t="shared" si="8"/>
        <v>2593392.618</v>
      </c>
      <c r="L307" s="52"/>
    </row>
    <row r="308" ht="14.25" customHeight="1">
      <c r="A308" s="47"/>
      <c r="B308" s="48">
        <f t="shared" si="1"/>
        <v>292</v>
      </c>
      <c r="C308" s="49">
        <f t="shared" si="2"/>
        <v>7497.935215</v>
      </c>
      <c r="D308" s="49">
        <f t="shared" si="3"/>
        <v>4040.649811</v>
      </c>
      <c r="E308" s="49">
        <f t="shared" si="4"/>
        <v>3457.285404</v>
      </c>
      <c r="F308" s="49">
        <f t="shared" si="5"/>
        <v>380102.1729</v>
      </c>
      <c r="G308" s="49">
        <f t="shared" si="6"/>
        <v>1780870.247</v>
      </c>
      <c r="H308" s="53"/>
      <c r="I308" s="49">
        <f t="shared" si="9"/>
        <v>14379.2183</v>
      </c>
      <c r="J308" s="49">
        <f t="shared" si="7"/>
        <v>-6881.283084</v>
      </c>
      <c r="K308" s="51">
        <f t="shared" si="8"/>
        <v>2603887.065</v>
      </c>
      <c r="L308" s="52"/>
    </row>
    <row r="309" ht="14.25" customHeight="1">
      <c r="A309" s="47"/>
      <c r="B309" s="48">
        <f t="shared" si="1"/>
        <v>293</v>
      </c>
      <c r="C309" s="49">
        <f t="shared" si="2"/>
        <v>7497.935215</v>
      </c>
      <c r="D309" s="49">
        <f t="shared" si="3"/>
        <v>4077.015659</v>
      </c>
      <c r="E309" s="49">
        <f t="shared" si="4"/>
        <v>3420.919556</v>
      </c>
      <c r="F309" s="49">
        <f t="shared" si="5"/>
        <v>376025.1572</v>
      </c>
      <c r="G309" s="49">
        <f t="shared" si="6"/>
        <v>1784393.399</v>
      </c>
      <c r="H309" s="53"/>
      <c r="I309" s="49">
        <f t="shared" si="9"/>
        <v>14449.20987</v>
      </c>
      <c r="J309" s="49">
        <f t="shared" si="7"/>
        <v>-6951.274656</v>
      </c>
      <c r="K309" s="51">
        <f t="shared" si="8"/>
        <v>2614381.834</v>
      </c>
      <c r="L309" s="52"/>
    </row>
    <row r="310" ht="14.25" customHeight="1">
      <c r="A310" s="47"/>
      <c r="B310" s="48">
        <f t="shared" si="1"/>
        <v>294</v>
      </c>
      <c r="C310" s="49">
        <f t="shared" si="2"/>
        <v>7497.935215</v>
      </c>
      <c r="D310" s="49">
        <f t="shared" si="3"/>
        <v>4113.7088</v>
      </c>
      <c r="E310" s="49">
        <f t="shared" si="4"/>
        <v>3384.226415</v>
      </c>
      <c r="F310" s="49">
        <f t="shared" si="5"/>
        <v>371911.4484</v>
      </c>
      <c r="G310" s="49">
        <f t="shared" si="6"/>
        <v>1787923.521</v>
      </c>
      <c r="H310" s="53"/>
      <c r="I310" s="49">
        <f t="shared" si="9"/>
        <v>14519.54213</v>
      </c>
      <c r="J310" s="49">
        <f t="shared" si="7"/>
        <v>-7021.606916</v>
      </c>
      <c r="K310" s="51">
        <f t="shared" si="8"/>
        <v>2624876.585</v>
      </c>
      <c r="L310" s="52"/>
    </row>
    <row r="311" ht="14.25" customHeight="1">
      <c r="A311" s="47"/>
      <c r="B311" s="48">
        <f t="shared" si="1"/>
        <v>295</v>
      </c>
      <c r="C311" s="49">
        <f t="shared" si="2"/>
        <v>7497.935215</v>
      </c>
      <c r="D311" s="49">
        <f t="shared" si="3"/>
        <v>4150.732179</v>
      </c>
      <c r="E311" s="49">
        <f t="shared" si="4"/>
        <v>3347.203036</v>
      </c>
      <c r="F311" s="49">
        <f t="shared" si="5"/>
        <v>367760.7162</v>
      </c>
      <c r="G311" s="49">
        <f t="shared" si="6"/>
        <v>1791460.626</v>
      </c>
      <c r="H311" s="53"/>
      <c r="I311" s="49">
        <f t="shared" si="9"/>
        <v>14590.21674</v>
      </c>
      <c r="J311" s="49">
        <f t="shared" si="7"/>
        <v>-7092.281521</v>
      </c>
      <c r="K311" s="51">
        <f t="shared" si="8"/>
        <v>2635370.977</v>
      </c>
      <c r="L311" s="52"/>
    </row>
    <row r="312" ht="14.25" customHeight="1">
      <c r="A312" s="47"/>
      <c r="B312" s="48">
        <f t="shared" si="1"/>
        <v>296</v>
      </c>
      <c r="C312" s="49">
        <f t="shared" si="2"/>
        <v>7497.935215</v>
      </c>
      <c r="D312" s="49">
        <f t="shared" si="3"/>
        <v>4188.088769</v>
      </c>
      <c r="E312" s="49">
        <f t="shared" si="4"/>
        <v>3309.846446</v>
      </c>
      <c r="F312" s="49">
        <f t="shared" si="5"/>
        <v>363572.6274</v>
      </c>
      <c r="G312" s="49">
        <f t="shared" si="6"/>
        <v>1795004.729</v>
      </c>
      <c r="H312" s="53"/>
      <c r="I312" s="49">
        <f t="shared" si="9"/>
        <v>14661.23535</v>
      </c>
      <c r="J312" s="49">
        <f t="shared" si="7"/>
        <v>-7163.300139</v>
      </c>
      <c r="K312" s="51">
        <f t="shared" si="8"/>
        <v>2645864.662</v>
      </c>
      <c r="L312" s="52"/>
    </row>
    <row r="313" ht="14.25" customHeight="1">
      <c r="A313" s="47"/>
      <c r="B313" s="48">
        <f t="shared" si="1"/>
        <v>297</v>
      </c>
      <c r="C313" s="49">
        <f t="shared" si="2"/>
        <v>7497.935215</v>
      </c>
      <c r="D313" s="49">
        <f t="shared" si="3"/>
        <v>4225.781568</v>
      </c>
      <c r="E313" s="49">
        <f t="shared" si="4"/>
        <v>3272.153647</v>
      </c>
      <c r="F313" s="49">
        <f t="shared" si="5"/>
        <v>359346.8459</v>
      </c>
      <c r="G313" s="49">
        <f t="shared" si="6"/>
        <v>1798555.844</v>
      </c>
      <c r="H313" s="53"/>
      <c r="I313" s="49">
        <f t="shared" si="9"/>
        <v>14732.59966</v>
      </c>
      <c r="J313" s="49">
        <f t="shared" si="7"/>
        <v>-7234.664443</v>
      </c>
      <c r="K313" s="51">
        <f t="shared" si="8"/>
        <v>2656357.291</v>
      </c>
      <c r="L313" s="52"/>
    </row>
    <row r="314" ht="14.25" customHeight="1">
      <c r="A314" s="47"/>
      <c r="B314" s="48">
        <f t="shared" si="1"/>
        <v>298</v>
      </c>
      <c r="C314" s="49">
        <f t="shared" si="2"/>
        <v>7497.935215</v>
      </c>
      <c r="D314" s="49">
        <f t="shared" si="3"/>
        <v>4263.813602</v>
      </c>
      <c r="E314" s="49">
        <f t="shared" si="4"/>
        <v>3234.121613</v>
      </c>
      <c r="F314" s="49">
        <f t="shared" si="5"/>
        <v>355083.0323</v>
      </c>
      <c r="G314" s="49">
        <f t="shared" si="6"/>
        <v>1802113.983</v>
      </c>
      <c r="H314" s="53"/>
      <c r="I314" s="49">
        <f t="shared" si="9"/>
        <v>14804.31133</v>
      </c>
      <c r="J314" s="49">
        <f t="shared" si="7"/>
        <v>-7306.376117</v>
      </c>
      <c r="K314" s="51">
        <f t="shared" si="8"/>
        <v>2666848.509</v>
      </c>
      <c r="L314" s="52"/>
    </row>
    <row r="315" ht="14.25" customHeight="1">
      <c r="A315" s="47"/>
      <c r="B315" s="48">
        <f t="shared" si="1"/>
        <v>299</v>
      </c>
      <c r="C315" s="49">
        <f t="shared" si="2"/>
        <v>7497.935215</v>
      </c>
      <c r="D315" s="49">
        <f t="shared" si="3"/>
        <v>4302.187924</v>
      </c>
      <c r="E315" s="49">
        <f t="shared" si="4"/>
        <v>3195.74729</v>
      </c>
      <c r="F315" s="49">
        <f t="shared" si="5"/>
        <v>350780.8444</v>
      </c>
      <c r="G315" s="49">
        <f t="shared" si="6"/>
        <v>1805679.162</v>
      </c>
      <c r="H315" s="53"/>
      <c r="I315" s="49">
        <f t="shared" si="9"/>
        <v>14876.37207</v>
      </c>
      <c r="J315" s="49">
        <f t="shared" si="7"/>
        <v>-7378.436851</v>
      </c>
      <c r="K315" s="51">
        <f t="shared" si="8"/>
        <v>2677337.957</v>
      </c>
      <c r="L315" s="52"/>
    </row>
    <row r="316" ht="14.25" customHeight="1">
      <c r="A316" s="47"/>
      <c r="B316" s="48">
        <f t="shared" si="1"/>
        <v>300</v>
      </c>
      <c r="C316" s="49">
        <f t="shared" si="2"/>
        <v>7497.935215</v>
      </c>
      <c r="D316" s="49">
        <f t="shared" si="3"/>
        <v>4340.907616</v>
      </c>
      <c r="E316" s="49">
        <f t="shared" si="4"/>
        <v>3157.027599</v>
      </c>
      <c r="F316" s="49">
        <f t="shared" si="5"/>
        <v>346439.9367</v>
      </c>
      <c r="G316" s="49">
        <f t="shared" si="6"/>
        <v>1809251.394</v>
      </c>
      <c r="H316" s="53"/>
      <c r="I316" s="49">
        <f t="shared" si="9"/>
        <v>14948.78356</v>
      </c>
      <c r="J316" s="49">
        <f t="shared" si="7"/>
        <v>-7450.848344</v>
      </c>
      <c r="K316" s="51">
        <f t="shared" si="8"/>
        <v>2687825.273</v>
      </c>
      <c r="L316" s="52"/>
    </row>
    <row r="317" ht="14.25" customHeight="1">
      <c r="A317" s="47"/>
      <c r="B317" s="48">
        <f t="shared" si="1"/>
        <v>301</v>
      </c>
      <c r="C317" s="49">
        <f t="shared" si="2"/>
        <v>7497.935215</v>
      </c>
      <c r="D317" s="49">
        <f t="shared" si="3"/>
        <v>4379.975784</v>
      </c>
      <c r="E317" s="49">
        <f t="shared" si="4"/>
        <v>3117.959431</v>
      </c>
      <c r="F317" s="49">
        <f t="shared" si="5"/>
        <v>342059.961</v>
      </c>
      <c r="G317" s="49">
        <f t="shared" si="6"/>
        <v>1812830.693</v>
      </c>
      <c r="H317" s="53"/>
      <c r="I317" s="49">
        <f t="shared" si="9"/>
        <v>15021.54752</v>
      </c>
      <c r="J317" s="49">
        <f t="shared" si="7"/>
        <v>-7523.612304</v>
      </c>
      <c r="K317" s="51">
        <f t="shared" si="8"/>
        <v>2698310.09</v>
      </c>
      <c r="L317" s="52"/>
    </row>
    <row r="318" ht="14.25" customHeight="1">
      <c r="A318" s="47"/>
      <c r="B318" s="48">
        <f t="shared" si="1"/>
        <v>302</v>
      </c>
      <c r="C318" s="49">
        <f t="shared" si="2"/>
        <v>7497.935215</v>
      </c>
      <c r="D318" s="49">
        <f t="shared" si="3"/>
        <v>4419.395566</v>
      </c>
      <c r="E318" s="49">
        <f t="shared" si="4"/>
        <v>3078.539649</v>
      </c>
      <c r="F318" s="49">
        <f t="shared" si="5"/>
        <v>337640.5654</v>
      </c>
      <c r="G318" s="49">
        <f t="shared" si="6"/>
        <v>1816417.074</v>
      </c>
      <c r="H318" s="53"/>
      <c r="I318" s="49">
        <f t="shared" si="9"/>
        <v>15094.66566</v>
      </c>
      <c r="J318" s="49">
        <f t="shared" si="7"/>
        <v>-7596.730446</v>
      </c>
      <c r="K318" s="51">
        <f t="shared" si="8"/>
        <v>2708792.037</v>
      </c>
      <c r="L318" s="52"/>
    </row>
    <row r="319" ht="14.25" customHeight="1">
      <c r="A319" s="47"/>
      <c r="B319" s="48">
        <f t="shared" si="1"/>
        <v>303</v>
      </c>
      <c r="C319" s="49">
        <f t="shared" si="2"/>
        <v>7497.935215</v>
      </c>
      <c r="D319" s="49">
        <f t="shared" si="3"/>
        <v>4459.170126</v>
      </c>
      <c r="E319" s="49">
        <f t="shared" si="4"/>
        <v>3038.765088</v>
      </c>
      <c r="F319" s="49">
        <f t="shared" si="5"/>
        <v>333181.3953</v>
      </c>
      <c r="G319" s="49">
        <f t="shared" si="6"/>
        <v>1820010.549</v>
      </c>
      <c r="H319" s="53"/>
      <c r="I319" s="49">
        <f t="shared" si="9"/>
        <v>15168.13971</v>
      </c>
      <c r="J319" s="49">
        <f t="shared" si="7"/>
        <v>-7670.204495</v>
      </c>
      <c r="K319" s="51">
        <f t="shared" si="8"/>
        <v>2719270.739</v>
      </c>
      <c r="L319" s="52"/>
    </row>
    <row r="320" ht="14.25" customHeight="1">
      <c r="A320" s="47"/>
      <c r="B320" s="48">
        <f t="shared" si="1"/>
        <v>304</v>
      </c>
      <c r="C320" s="49">
        <f t="shared" si="2"/>
        <v>7497.935215</v>
      </c>
      <c r="D320" s="49">
        <f t="shared" si="3"/>
        <v>4499.302658</v>
      </c>
      <c r="E320" s="49">
        <f t="shared" si="4"/>
        <v>2998.632557</v>
      </c>
      <c r="F320" s="49">
        <f t="shared" si="5"/>
        <v>328682.0926</v>
      </c>
      <c r="G320" s="49">
        <f t="shared" si="6"/>
        <v>1823611.133</v>
      </c>
      <c r="H320" s="53"/>
      <c r="I320" s="49">
        <f t="shared" si="9"/>
        <v>15241.9714</v>
      </c>
      <c r="J320" s="49">
        <f t="shared" si="7"/>
        <v>-7744.036182</v>
      </c>
      <c r="K320" s="51">
        <f t="shared" si="8"/>
        <v>2729745.817</v>
      </c>
      <c r="L320" s="52"/>
    </row>
    <row r="321" ht="14.25" customHeight="1">
      <c r="A321" s="47"/>
      <c r="B321" s="48">
        <f t="shared" si="1"/>
        <v>305</v>
      </c>
      <c r="C321" s="49">
        <f t="shared" si="2"/>
        <v>7497.935215</v>
      </c>
      <c r="D321" s="49">
        <f t="shared" si="3"/>
        <v>4539.796381</v>
      </c>
      <c r="E321" s="49">
        <f t="shared" si="4"/>
        <v>2958.138833</v>
      </c>
      <c r="F321" s="49">
        <f t="shared" si="5"/>
        <v>324142.2962</v>
      </c>
      <c r="G321" s="49">
        <f t="shared" si="6"/>
        <v>1827218.84</v>
      </c>
      <c r="H321" s="53"/>
      <c r="I321" s="49">
        <f t="shared" si="9"/>
        <v>15316.16246</v>
      </c>
      <c r="J321" s="49">
        <f t="shared" si="7"/>
        <v>-7818.227248</v>
      </c>
      <c r="K321" s="51">
        <f t="shared" si="8"/>
        <v>2740216.887</v>
      </c>
      <c r="L321" s="52"/>
    </row>
    <row r="322" ht="14.25" customHeight="1">
      <c r="A322" s="47"/>
      <c r="B322" s="48">
        <f t="shared" si="1"/>
        <v>306</v>
      </c>
      <c r="C322" s="49">
        <f t="shared" si="2"/>
        <v>7497.935215</v>
      </c>
      <c r="D322" s="49">
        <f t="shared" si="3"/>
        <v>4580.654549</v>
      </c>
      <c r="E322" s="49">
        <f t="shared" si="4"/>
        <v>2917.280666</v>
      </c>
      <c r="F322" s="49">
        <f t="shared" si="5"/>
        <v>319561.6417</v>
      </c>
      <c r="G322" s="49">
        <f t="shared" si="6"/>
        <v>1830833.685</v>
      </c>
      <c r="H322" s="53"/>
      <c r="I322" s="49">
        <f t="shared" si="9"/>
        <v>15390.71466</v>
      </c>
      <c r="J322" s="49">
        <f t="shared" si="7"/>
        <v>-7892.779443</v>
      </c>
      <c r="K322" s="51">
        <f t="shared" si="8"/>
        <v>2750683.56</v>
      </c>
      <c r="L322" s="52"/>
    </row>
    <row r="323" ht="14.25" customHeight="1">
      <c r="A323" s="47"/>
      <c r="B323" s="48">
        <f t="shared" si="1"/>
        <v>307</v>
      </c>
      <c r="C323" s="49">
        <f t="shared" si="2"/>
        <v>7497.935215</v>
      </c>
      <c r="D323" s="49">
        <f t="shared" si="3"/>
        <v>4621.88044</v>
      </c>
      <c r="E323" s="49">
        <f t="shared" si="4"/>
        <v>2876.054775</v>
      </c>
      <c r="F323" s="49">
        <f t="shared" si="5"/>
        <v>314939.7612</v>
      </c>
      <c r="G323" s="49">
        <f t="shared" si="6"/>
        <v>1834455.681</v>
      </c>
      <c r="H323" s="53"/>
      <c r="I323" s="49">
        <f t="shared" si="9"/>
        <v>15465.62974</v>
      </c>
      <c r="J323" s="49">
        <f t="shared" si="7"/>
        <v>-7967.694525</v>
      </c>
      <c r="K323" s="51">
        <f t="shared" si="8"/>
        <v>2761145.446</v>
      </c>
      <c r="L323" s="52"/>
    </row>
    <row r="324" ht="14.25" customHeight="1">
      <c r="A324" s="47"/>
      <c r="B324" s="48">
        <f t="shared" si="1"/>
        <v>308</v>
      </c>
      <c r="C324" s="49">
        <f t="shared" si="2"/>
        <v>7497.935215</v>
      </c>
      <c r="D324" s="49">
        <f t="shared" si="3"/>
        <v>4663.477364</v>
      </c>
      <c r="E324" s="49">
        <f t="shared" si="4"/>
        <v>2834.457851</v>
      </c>
      <c r="F324" s="49">
        <f t="shared" si="5"/>
        <v>310276.2839</v>
      </c>
      <c r="G324" s="49">
        <f t="shared" si="6"/>
        <v>1838084.843</v>
      </c>
      <c r="H324" s="53"/>
      <c r="I324" s="49">
        <f t="shared" si="9"/>
        <v>15540.90947</v>
      </c>
      <c r="J324" s="49">
        <f t="shared" si="7"/>
        <v>-8042.97426</v>
      </c>
      <c r="K324" s="51">
        <f t="shared" si="8"/>
        <v>2771602.146</v>
      </c>
      <c r="L324" s="52"/>
    </row>
    <row r="325" ht="14.25" customHeight="1">
      <c r="A325" s="47"/>
      <c r="B325" s="48">
        <f t="shared" si="1"/>
        <v>309</v>
      </c>
      <c r="C325" s="49">
        <f t="shared" si="2"/>
        <v>7497.935215</v>
      </c>
      <c r="D325" s="49">
        <f t="shared" si="3"/>
        <v>4705.44866</v>
      </c>
      <c r="E325" s="49">
        <f t="shared" si="4"/>
        <v>2792.486555</v>
      </c>
      <c r="F325" s="49">
        <f t="shared" si="5"/>
        <v>305570.8352</v>
      </c>
      <c r="G325" s="49">
        <f t="shared" si="6"/>
        <v>1841721.184</v>
      </c>
      <c r="H325" s="53"/>
      <c r="I325" s="49">
        <f t="shared" si="9"/>
        <v>15616.55564</v>
      </c>
      <c r="J325" s="49">
        <f t="shared" si="7"/>
        <v>-8118.620423</v>
      </c>
      <c r="K325" s="51">
        <f t="shared" si="8"/>
        <v>2782053.26</v>
      </c>
      <c r="L325" s="52"/>
    </row>
    <row r="326" ht="14.25" customHeight="1">
      <c r="A326" s="47"/>
      <c r="B326" s="48">
        <f t="shared" si="1"/>
        <v>310</v>
      </c>
      <c r="C326" s="49">
        <f t="shared" si="2"/>
        <v>7497.935215</v>
      </c>
      <c r="D326" s="49">
        <f t="shared" si="3"/>
        <v>4747.797698</v>
      </c>
      <c r="E326" s="49">
        <f t="shared" si="4"/>
        <v>2750.137517</v>
      </c>
      <c r="F326" s="49">
        <f t="shared" si="5"/>
        <v>300823.0375</v>
      </c>
      <c r="G326" s="49">
        <f t="shared" si="6"/>
        <v>1845364.719</v>
      </c>
      <c r="H326" s="53"/>
      <c r="I326" s="49">
        <f t="shared" si="9"/>
        <v>15692.57001</v>
      </c>
      <c r="J326" s="49">
        <f t="shared" si="7"/>
        <v>-8194.634797</v>
      </c>
      <c r="K326" s="51">
        <f t="shared" si="8"/>
        <v>2792498.382</v>
      </c>
      <c r="L326" s="52"/>
    </row>
    <row r="327" ht="14.25" customHeight="1">
      <c r="A327" s="47"/>
      <c r="B327" s="48">
        <f t="shared" si="1"/>
        <v>311</v>
      </c>
      <c r="C327" s="49">
        <f t="shared" si="2"/>
        <v>7497.935215</v>
      </c>
      <c r="D327" s="49">
        <f t="shared" si="3"/>
        <v>4790.527877</v>
      </c>
      <c r="E327" s="49">
        <f t="shared" si="4"/>
        <v>2707.407338</v>
      </c>
      <c r="F327" s="49">
        <f t="shared" si="5"/>
        <v>296032.5096</v>
      </c>
      <c r="G327" s="49">
        <f t="shared" si="6"/>
        <v>1849015.462</v>
      </c>
      <c r="H327" s="53"/>
      <c r="I327" s="49">
        <f t="shared" si="9"/>
        <v>15768.95439</v>
      </c>
      <c r="J327" s="49">
        <f t="shared" si="7"/>
        <v>-8271.019175</v>
      </c>
      <c r="K327" s="51">
        <f t="shared" si="8"/>
        <v>2802937.102</v>
      </c>
      <c r="L327" s="52"/>
    </row>
    <row r="328" ht="14.25" customHeight="1">
      <c r="A328" s="47"/>
      <c r="B328" s="48">
        <f t="shared" si="1"/>
        <v>312</v>
      </c>
      <c r="C328" s="49">
        <f t="shared" si="2"/>
        <v>7497.935215</v>
      </c>
      <c r="D328" s="49">
        <f t="shared" si="3"/>
        <v>4833.642628</v>
      </c>
      <c r="E328" s="49">
        <f t="shared" si="4"/>
        <v>2664.292587</v>
      </c>
      <c r="F328" s="49">
        <f t="shared" si="5"/>
        <v>291198.867</v>
      </c>
      <c r="G328" s="49">
        <f t="shared" si="6"/>
        <v>1852673.428</v>
      </c>
      <c r="H328" s="53"/>
      <c r="I328" s="49">
        <f t="shared" si="9"/>
        <v>15845.71057</v>
      </c>
      <c r="J328" s="49">
        <f t="shared" si="7"/>
        <v>-8347.775358</v>
      </c>
      <c r="K328" s="51">
        <f t="shared" si="8"/>
        <v>2813369.005</v>
      </c>
      <c r="L328" s="52"/>
    </row>
    <row r="329" ht="14.25" customHeight="1">
      <c r="A329" s="47"/>
      <c r="B329" s="48">
        <f t="shared" si="1"/>
        <v>313</v>
      </c>
      <c r="C329" s="49">
        <f t="shared" si="2"/>
        <v>7497.935215</v>
      </c>
      <c r="D329" s="49">
        <f t="shared" si="3"/>
        <v>4877.145412</v>
      </c>
      <c r="E329" s="49">
        <f t="shared" si="4"/>
        <v>2620.789803</v>
      </c>
      <c r="F329" s="49">
        <f t="shared" si="5"/>
        <v>286321.7216</v>
      </c>
      <c r="G329" s="49">
        <f t="shared" si="6"/>
        <v>1856338.63</v>
      </c>
      <c r="H329" s="53"/>
      <c r="I329" s="49">
        <f t="shared" si="9"/>
        <v>15922.84037</v>
      </c>
      <c r="J329" s="49">
        <f t="shared" si="7"/>
        <v>-8424.905155</v>
      </c>
      <c r="K329" s="51">
        <f t="shared" si="8"/>
        <v>2823793.672</v>
      </c>
      <c r="L329" s="52"/>
    </row>
    <row r="330" ht="14.25" customHeight="1">
      <c r="A330" s="47"/>
      <c r="B330" s="48">
        <f t="shared" si="1"/>
        <v>314</v>
      </c>
      <c r="C330" s="49">
        <f t="shared" si="2"/>
        <v>7497.935215</v>
      </c>
      <c r="D330" s="49">
        <f t="shared" si="3"/>
        <v>4921.039721</v>
      </c>
      <c r="E330" s="49">
        <f t="shared" si="4"/>
        <v>2576.895494</v>
      </c>
      <c r="F330" s="49">
        <f t="shared" si="5"/>
        <v>281400.6819</v>
      </c>
      <c r="G330" s="49">
        <f t="shared" si="6"/>
        <v>1860011.083</v>
      </c>
      <c r="H330" s="53"/>
      <c r="I330" s="49">
        <f t="shared" si="9"/>
        <v>16000.3456</v>
      </c>
      <c r="J330" s="49">
        <f t="shared" si="7"/>
        <v>-8502.410386</v>
      </c>
      <c r="K330" s="51">
        <f t="shared" si="8"/>
        <v>2834210.679</v>
      </c>
      <c r="L330" s="52"/>
    </row>
    <row r="331" ht="14.25" customHeight="1">
      <c r="A331" s="47"/>
      <c r="B331" s="48">
        <f t="shared" si="1"/>
        <v>315</v>
      </c>
      <c r="C331" s="49">
        <f t="shared" si="2"/>
        <v>7497.935215</v>
      </c>
      <c r="D331" s="49">
        <f t="shared" si="3"/>
        <v>4965.329078</v>
      </c>
      <c r="E331" s="49">
        <f t="shared" si="4"/>
        <v>2532.606137</v>
      </c>
      <c r="F331" s="49">
        <f t="shared" si="5"/>
        <v>276435.3528</v>
      </c>
      <c r="G331" s="49">
        <f t="shared" si="6"/>
        <v>1863690.802</v>
      </c>
      <c r="H331" s="53"/>
      <c r="I331" s="49">
        <f t="shared" si="9"/>
        <v>16078.22809</v>
      </c>
      <c r="J331" s="49">
        <f t="shared" si="7"/>
        <v>-8580.292877</v>
      </c>
      <c r="K331" s="51">
        <f t="shared" si="8"/>
        <v>2844619.598</v>
      </c>
      <c r="L331" s="52"/>
    </row>
    <row r="332" ht="14.25" customHeight="1">
      <c r="A332" s="47"/>
      <c r="B332" s="48">
        <f t="shared" si="1"/>
        <v>316</v>
      </c>
      <c r="C332" s="49">
        <f t="shared" si="2"/>
        <v>7497.935215</v>
      </c>
      <c r="D332" s="49">
        <f t="shared" si="3"/>
        <v>5010.01704</v>
      </c>
      <c r="E332" s="49">
        <f t="shared" si="4"/>
        <v>2487.918175</v>
      </c>
      <c r="F332" s="49">
        <f t="shared" si="5"/>
        <v>271425.3358</v>
      </c>
      <c r="G332" s="49">
        <f t="shared" si="6"/>
        <v>1867377.8</v>
      </c>
      <c r="H332" s="53"/>
      <c r="I332" s="49">
        <f t="shared" si="9"/>
        <v>16156.48968</v>
      </c>
      <c r="J332" s="49">
        <f t="shared" si="7"/>
        <v>-8658.554466</v>
      </c>
      <c r="K332" s="51">
        <f t="shared" si="8"/>
        <v>2855019.995</v>
      </c>
      <c r="L332" s="52"/>
    </row>
    <row r="333" ht="14.25" customHeight="1">
      <c r="A333" s="47"/>
      <c r="B333" s="48">
        <f t="shared" si="1"/>
        <v>317</v>
      </c>
      <c r="C333" s="49">
        <f t="shared" si="2"/>
        <v>7497.935215</v>
      </c>
      <c r="D333" s="49">
        <f t="shared" si="3"/>
        <v>5055.107193</v>
      </c>
      <c r="E333" s="49">
        <f t="shared" si="4"/>
        <v>2442.828022</v>
      </c>
      <c r="F333" s="49">
        <f t="shared" si="5"/>
        <v>266370.2286</v>
      </c>
      <c r="G333" s="49">
        <f t="shared" si="6"/>
        <v>1871072.093</v>
      </c>
      <c r="H333" s="53"/>
      <c r="I333" s="49">
        <f t="shared" si="9"/>
        <v>16235.13221</v>
      </c>
      <c r="J333" s="49">
        <f t="shared" si="7"/>
        <v>-8737.196996</v>
      </c>
      <c r="K333" s="51">
        <f t="shared" si="8"/>
        <v>2865411.432</v>
      </c>
      <c r="L333" s="52"/>
    </row>
    <row r="334" ht="14.25" customHeight="1">
      <c r="A334" s="47"/>
      <c r="B334" s="48">
        <f t="shared" si="1"/>
        <v>318</v>
      </c>
      <c r="C334" s="49">
        <f t="shared" si="2"/>
        <v>7497.935215</v>
      </c>
      <c r="D334" s="49">
        <f t="shared" si="3"/>
        <v>5100.603158</v>
      </c>
      <c r="E334" s="49">
        <f t="shared" si="4"/>
        <v>2397.332057</v>
      </c>
      <c r="F334" s="49">
        <f t="shared" si="5"/>
        <v>261269.6254</v>
      </c>
      <c r="G334" s="49">
        <f t="shared" si="6"/>
        <v>1874773.694</v>
      </c>
      <c r="H334" s="53"/>
      <c r="I334" s="49">
        <f t="shared" si="9"/>
        <v>16314.15754</v>
      </c>
      <c r="J334" s="49">
        <f t="shared" si="7"/>
        <v>-8816.222323</v>
      </c>
      <c r="K334" s="51">
        <f t="shared" si="8"/>
        <v>2875793.466</v>
      </c>
      <c r="L334" s="52"/>
    </row>
    <row r="335" ht="14.25" customHeight="1">
      <c r="A335" s="47"/>
      <c r="B335" s="48">
        <f t="shared" si="1"/>
        <v>319</v>
      </c>
      <c r="C335" s="49">
        <f t="shared" si="2"/>
        <v>7497.935215</v>
      </c>
      <c r="D335" s="49">
        <f t="shared" si="3"/>
        <v>5146.508586</v>
      </c>
      <c r="E335" s="49">
        <f t="shared" si="4"/>
        <v>2351.426629</v>
      </c>
      <c r="F335" s="49">
        <f t="shared" si="5"/>
        <v>256123.1168</v>
      </c>
      <c r="G335" s="49">
        <f t="shared" si="6"/>
        <v>1878482.617</v>
      </c>
      <c r="H335" s="53"/>
      <c r="I335" s="49">
        <f t="shared" si="9"/>
        <v>16393.56752</v>
      </c>
      <c r="J335" s="49">
        <f t="shared" si="7"/>
        <v>-8895.63231</v>
      </c>
      <c r="K335" s="51">
        <f t="shared" si="8"/>
        <v>2886165.65</v>
      </c>
      <c r="L335" s="52"/>
    </row>
    <row r="336" ht="14.25" customHeight="1">
      <c r="A336" s="47"/>
      <c r="B336" s="48">
        <f t="shared" si="1"/>
        <v>320</v>
      </c>
      <c r="C336" s="49">
        <f t="shared" si="2"/>
        <v>7497.935215</v>
      </c>
      <c r="D336" s="49">
        <f t="shared" si="3"/>
        <v>5192.827164</v>
      </c>
      <c r="E336" s="49">
        <f t="shared" si="4"/>
        <v>2305.108051</v>
      </c>
      <c r="F336" s="49">
        <f t="shared" si="5"/>
        <v>250930.2897</v>
      </c>
      <c r="G336" s="49">
        <f t="shared" si="6"/>
        <v>1882198.879</v>
      </c>
      <c r="H336" s="53"/>
      <c r="I336" s="49">
        <f t="shared" si="9"/>
        <v>16473.36404</v>
      </c>
      <c r="J336" s="49">
        <f t="shared" si="7"/>
        <v>-8975.428829</v>
      </c>
      <c r="K336" s="51">
        <f t="shared" si="8"/>
        <v>2896527.531</v>
      </c>
      <c r="L336" s="52"/>
    </row>
    <row r="337" ht="14.25" customHeight="1">
      <c r="A337" s="47"/>
      <c r="B337" s="48">
        <f t="shared" si="1"/>
        <v>321</v>
      </c>
      <c r="C337" s="49">
        <f t="shared" si="2"/>
        <v>7497.935215</v>
      </c>
      <c r="D337" s="49">
        <f t="shared" si="3"/>
        <v>5239.562608</v>
      </c>
      <c r="E337" s="49">
        <f t="shared" si="4"/>
        <v>2258.372607</v>
      </c>
      <c r="F337" s="49">
        <f t="shared" si="5"/>
        <v>245690.727</v>
      </c>
      <c r="G337" s="49">
        <f t="shared" si="6"/>
        <v>1885922.492</v>
      </c>
      <c r="H337" s="53"/>
      <c r="I337" s="49">
        <f t="shared" si="9"/>
        <v>16553.54898</v>
      </c>
      <c r="J337" s="49">
        <f t="shared" si="7"/>
        <v>-9055.613761</v>
      </c>
      <c r="K337" s="51">
        <f t="shared" si="8"/>
        <v>2906878.652</v>
      </c>
      <c r="L337" s="52"/>
    </row>
    <row r="338" ht="14.25" customHeight="1">
      <c r="A338" s="47"/>
      <c r="B338" s="48">
        <f t="shared" si="1"/>
        <v>322</v>
      </c>
      <c r="C338" s="49">
        <f t="shared" si="2"/>
        <v>7497.935215</v>
      </c>
      <c r="D338" s="49">
        <f t="shared" si="3"/>
        <v>5286.718672</v>
      </c>
      <c r="E338" s="49">
        <f t="shared" si="4"/>
        <v>2211.216543</v>
      </c>
      <c r="F338" s="49">
        <f t="shared" si="5"/>
        <v>240404.0084</v>
      </c>
      <c r="G338" s="49">
        <f t="shared" si="6"/>
        <v>1889653.472</v>
      </c>
      <c r="H338" s="53"/>
      <c r="I338" s="49">
        <f t="shared" si="9"/>
        <v>16634.12421</v>
      </c>
      <c r="J338" s="49">
        <f t="shared" si="7"/>
        <v>-9136.188998</v>
      </c>
      <c r="K338" s="51">
        <f t="shared" si="8"/>
        <v>2917218.55</v>
      </c>
      <c r="L338" s="52"/>
    </row>
    <row r="339" ht="14.25" customHeight="1">
      <c r="A339" s="47"/>
      <c r="B339" s="48">
        <f t="shared" si="1"/>
        <v>323</v>
      </c>
      <c r="C339" s="49">
        <f t="shared" si="2"/>
        <v>7497.935215</v>
      </c>
      <c r="D339" s="49">
        <f t="shared" si="3"/>
        <v>5334.29914</v>
      </c>
      <c r="E339" s="49">
        <f t="shared" si="4"/>
        <v>2163.636075</v>
      </c>
      <c r="F339" s="49">
        <f t="shared" si="5"/>
        <v>235069.7092</v>
      </c>
      <c r="G339" s="49">
        <f t="shared" si="6"/>
        <v>1893391.833</v>
      </c>
      <c r="H339" s="53"/>
      <c r="I339" s="49">
        <f t="shared" si="9"/>
        <v>16715.09165</v>
      </c>
      <c r="J339" s="49">
        <f t="shared" si="7"/>
        <v>-9217.156438</v>
      </c>
      <c r="K339" s="51">
        <f t="shared" si="8"/>
        <v>2927546.758</v>
      </c>
      <c r="L339" s="52"/>
    </row>
    <row r="340" ht="14.25" customHeight="1">
      <c r="A340" s="47"/>
      <c r="B340" s="48">
        <f t="shared" si="1"/>
        <v>324</v>
      </c>
      <c r="C340" s="49">
        <f t="shared" si="2"/>
        <v>7497.935215</v>
      </c>
      <c r="D340" s="49">
        <f t="shared" si="3"/>
        <v>5382.307832</v>
      </c>
      <c r="E340" s="49">
        <f t="shared" si="4"/>
        <v>2115.627383</v>
      </c>
      <c r="F340" s="49">
        <f t="shared" si="5"/>
        <v>229687.4014</v>
      </c>
      <c r="G340" s="49">
        <f t="shared" si="6"/>
        <v>1897137.59</v>
      </c>
      <c r="H340" s="53"/>
      <c r="I340" s="49">
        <f t="shared" si="9"/>
        <v>16796.45321</v>
      </c>
      <c r="J340" s="49">
        <f t="shared" si="7"/>
        <v>-9298.517992</v>
      </c>
      <c r="K340" s="51">
        <f t="shared" si="8"/>
        <v>2937862.803</v>
      </c>
      <c r="L340" s="52"/>
    </row>
    <row r="341" ht="14.25" customHeight="1">
      <c r="A341" s="47"/>
      <c r="B341" s="48">
        <f t="shared" si="1"/>
        <v>325</v>
      </c>
      <c r="C341" s="49">
        <f t="shared" si="2"/>
        <v>7497.935215</v>
      </c>
      <c r="D341" s="49">
        <f t="shared" si="3"/>
        <v>5430.748602</v>
      </c>
      <c r="E341" s="49">
        <f t="shared" si="4"/>
        <v>2067.186613</v>
      </c>
      <c r="F341" s="49">
        <f t="shared" si="5"/>
        <v>224256.6528</v>
      </c>
      <c r="G341" s="49">
        <f t="shared" si="6"/>
        <v>1900890.757</v>
      </c>
      <c r="H341" s="53"/>
      <c r="I341" s="49">
        <f t="shared" si="9"/>
        <v>16878.21079</v>
      </c>
      <c r="J341" s="49">
        <f t="shared" si="7"/>
        <v>-9380.275578</v>
      </c>
      <c r="K341" s="51">
        <f t="shared" si="8"/>
        <v>2948166.208</v>
      </c>
      <c r="L341" s="52"/>
    </row>
    <row r="342" ht="14.25" customHeight="1">
      <c r="A342" s="47"/>
      <c r="B342" s="48">
        <f t="shared" si="1"/>
        <v>326</v>
      </c>
      <c r="C342" s="49">
        <f t="shared" si="2"/>
        <v>7497.935215</v>
      </c>
      <c r="D342" s="49">
        <f t="shared" si="3"/>
        <v>5479.62534</v>
      </c>
      <c r="E342" s="49">
        <f t="shared" si="4"/>
        <v>2018.309875</v>
      </c>
      <c r="F342" s="49">
        <f t="shared" si="5"/>
        <v>218777.0275</v>
      </c>
      <c r="G342" s="49">
        <f t="shared" si="6"/>
        <v>1904651.349</v>
      </c>
      <c r="H342" s="53"/>
      <c r="I342" s="49">
        <f t="shared" si="9"/>
        <v>16960.36634</v>
      </c>
      <c r="J342" s="49">
        <f t="shared" si="7"/>
        <v>-9462.431122</v>
      </c>
      <c r="K342" s="51">
        <f t="shared" si="8"/>
        <v>2958456.491</v>
      </c>
      <c r="L342" s="52"/>
    </row>
    <row r="343" ht="14.25" customHeight="1">
      <c r="A343" s="47"/>
      <c r="B343" s="48">
        <f t="shared" si="1"/>
        <v>327</v>
      </c>
      <c r="C343" s="49">
        <f t="shared" si="2"/>
        <v>7497.935215</v>
      </c>
      <c r="D343" s="49">
        <f t="shared" si="3"/>
        <v>5528.941968</v>
      </c>
      <c r="E343" s="49">
        <f t="shared" si="4"/>
        <v>1968.993247</v>
      </c>
      <c r="F343" s="49">
        <f t="shared" si="5"/>
        <v>213248.0855</v>
      </c>
      <c r="G343" s="49">
        <f t="shared" si="6"/>
        <v>1908419.381</v>
      </c>
      <c r="H343" s="53"/>
      <c r="I343" s="49">
        <f t="shared" si="9"/>
        <v>17042.92178</v>
      </c>
      <c r="J343" s="49">
        <f t="shared" si="7"/>
        <v>-9544.986563</v>
      </c>
      <c r="K343" s="51">
        <f t="shared" si="8"/>
        <v>2968733.163</v>
      </c>
      <c r="L343" s="52"/>
    </row>
    <row r="344" ht="14.25" customHeight="1">
      <c r="A344" s="47"/>
      <c r="B344" s="48">
        <f t="shared" si="1"/>
        <v>328</v>
      </c>
      <c r="C344" s="49">
        <f t="shared" si="2"/>
        <v>7497.935215</v>
      </c>
      <c r="D344" s="49">
        <f t="shared" si="3"/>
        <v>5578.702445</v>
      </c>
      <c r="E344" s="49">
        <f t="shared" si="4"/>
        <v>1919.232769</v>
      </c>
      <c r="F344" s="49">
        <f t="shared" si="5"/>
        <v>207669.383</v>
      </c>
      <c r="G344" s="49">
        <f t="shared" si="6"/>
        <v>1912194.867</v>
      </c>
      <c r="H344" s="53"/>
      <c r="I344" s="49">
        <f t="shared" si="9"/>
        <v>17125.87906</v>
      </c>
      <c r="J344" s="49">
        <f t="shared" si="7"/>
        <v>-9627.943846</v>
      </c>
      <c r="K344" s="51">
        <f t="shared" si="8"/>
        <v>2978995.731</v>
      </c>
      <c r="L344" s="52"/>
    </row>
    <row r="345" ht="14.25" customHeight="1">
      <c r="A345" s="47"/>
      <c r="B345" s="48">
        <f t="shared" si="1"/>
        <v>329</v>
      </c>
      <c r="C345" s="49">
        <f t="shared" si="2"/>
        <v>7497.935215</v>
      </c>
      <c r="D345" s="49">
        <f t="shared" si="3"/>
        <v>5628.910767</v>
      </c>
      <c r="E345" s="49">
        <f t="shared" si="4"/>
        <v>1869.024447</v>
      </c>
      <c r="F345" s="49">
        <f t="shared" si="5"/>
        <v>202040.4723</v>
      </c>
      <c r="G345" s="49">
        <f t="shared" si="6"/>
        <v>1915977.823</v>
      </c>
      <c r="H345" s="53"/>
      <c r="I345" s="49">
        <f t="shared" si="9"/>
        <v>17209.24014</v>
      </c>
      <c r="J345" s="49">
        <f t="shared" si="7"/>
        <v>-9711.304929</v>
      </c>
      <c r="K345" s="51">
        <f t="shared" si="8"/>
        <v>2989243.697</v>
      </c>
      <c r="L345" s="52"/>
    </row>
    <row r="346" ht="14.25" customHeight="1">
      <c r="A346" s="47"/>
      <c r="B346" s="48">
        <f t="shared" si="1"/>
        <v>330</v>
      </c>
      <c r="C346" s="49">
        <f t="shared" si="2"/>
        <v>7497.935215</v>
      </c>
      <c r="D346" s="49">
        <f t="shared" si="3"/>
        <v>5679.570964</v>
      </c>
      <c r="E346" s="49">
        <f t="shared" si="4"/>
        <v>1818.364251</v>
      </c>
      <c r="F346" s="49">
        <f t="shared" si="5"/>
        <v>196360.9013</v>
      </c>
      <c r="G346" s="49">
        <f t="shared" si="6"/>
        <v>1919768.262</v>
      </c>
      <c r="H346" s="53"/>
      <c r="I346" s="49">
        <f t="shared" si="9"/>
        <v>17293.00699</v>
      </c>
      <c r="J346" s="49">
        <f t="shared" si="7"/>
        <v>-9795.071775</v>
      </c>
      <c r="K346" s="51">
        <f t="shared" si="8"/>
        <v>2999476.558</v>
      </c>
      <c r="L346" s="52"/>
    </row>
    <row r="347" ht="14.25" customHeight="1">
      <c r="A347" s="47"/>
      <c r="B347" s="48">
        <f t="shared" si="1"/>
        <v>331</v>
      </c>
      <c r="C347" s="49">
        <f t="shared" si="2"/>
        <v>7497.935215</v>
      </c>
      <c r="D347" s="49">
        <f t="shared" si="3"/>
        <v>5730.687103</v>
      </c>
      <c r="E347" s="49">
        <f t="shared" si="4"/>
        <v>1767.248112</v>
      </c>
      <c r="F347" s="49">
        <f t="shared" si="5"/>
        <v>190630.2142</v>
      </c>
      <c r="G347" s="49">
        <f t="shared" si="6"/>
        <v>1923566.2</v>
      </c>
      <c r="H347" s="53"/>
      <c r="I347" s="49">
        <f t="shared" si="9"/>
        <v>17377.18158</v>
      </c>
      <c r="J347" s="49">
        <f t="shared" si="7"/>
        <v>-9879.246361</v>
      </c>
      <c r="K347" s="51">
        <f t="shared" si="8"/>
        <v>3009693.805</v>
      </c>
      <c r="L347" s="52"/>
    </row>
    <row r="348" ht="14.25" customHeight="1">
      <c r="A348" s="47"/>
      <c r="B348" s="48">
        <f t="shared" si="1"/>
        <v>332</v>
      </c>
      <c r="C348" s="49">
        <f t="shared" si="2"/>
        <v>7497.935215</v>
      </c>
      <c r="D348" s="49">
        <f t="shared" si="3"/>
        <v>5782.263287</v>
      </c>
      <c r="E348" s="49">
        <f t="shared" si="4"/>
        <v>1715.671928</v>
      </c>
      <c r="F348" s="49">
        <f t="shared" si="5"/>
        <v>184847.9509</v>
      </c>
      <c r="G348" s="49">
        <f t="shared" si="6"/>
        <v>1927371.652</v>
      </c>
      <c r="H348" s="53"/>
      <c r="I348" s="49">
        <f t="shared" si="9"/>
        <v>17461.76589</v>
      </c>
      <c r="J348" s="49">
        <f t="shared" si="7"/>
        <v>-9963.830671</v>
      </c>
      <c r="K348" s="51">
        <f t="shared" si="8"/>
        <v>3019894.923</v>
      </c>
      <c r="L348" s="52"/>
    </row>
    <row r="349" ht="14.25" customHeight="1">
      <c r="A349" s="47"/>
      <c r="B349" s="48">
        <f t="shared" si="1"/>
        <v>333</v>
      </c>
      <c r="C349" s="49">
        <f t="shared" si="2"/>
        <v>7497.935215</v>
      </c>
      <c r="D349" s="49">
        <f t="shared" si="3"/>
        <v>5834.303657</v>
      </c>
      <c r="E349" s="49">
        <f t="shared" si="4"/>
        <v>1663.631558</v>
      </c>
      <c r="F349" s="49">
        <f t="shared" si="5"/>
        <v>179013.6473</v>
      </c>
      <c r="G349" s="49">
        <f t="shared" si="6"/>
        <v>1931184.632</v>
      </c>
      <c r="H349" s="53"/>
      <c r="I349" s="49">
        <f t="shared" si="9"/>
        <v>17546.76191</v>
      </c>
      <c r="J349" s="49">
        <f t="shared" si="7"/>
        <v>-10048.8267</v>
      </c>
      <c r="K349" s="51">
        <f t="shared" si="8"/>
        <v>3030079.392</v>
      </c>
      <c r="L349" s="52"/>
    </row>
    <row r="350" ht="14.25" customHeight="1">
      <c r="A350" s="47"/>
      <c r="B350" s="48">
        <f t="shared" si="1"/>
        <v>334</v>
      </c>
      <c r="C350" s="49">
        <f t="shared" si="2"/>
        <v>7497.935215</v>
      </c>
      <c r="D350" s="49">
        <f t="shared" si="3"/>
        <v>5886.812389</v>
      </c>
      <c r="E350" s="49">
        <f t="shared" si="4"/>
        <v>1611.122825</v>
      </c>
      <c r="F350" s="49">
        <f t="shared" si="5"/>
        <v>173126.8349</v>
      </c>
      <c r="G350" s="49">
        <f t="shared" si="6"/>
        <v>1935005.156</v>
      </c>
      <c r="H350" s="53"/>
      <c r="I350" s="49">
        <f t="shared" si="9"/>
        <v>17632.17167</v>
      </c>
      <c r="J350" s="49">
        <f t="shared" si="7"/>
        <v>-10134.23645</v>
      </c>
      <c r="K350" s="51">
        <f t="shared" si="8"/>
        <v>3040246.688</v>
      </c>
      <c r="L350" s="52"/>
    </row>
    <row r="351" ht="14.25" customHeight="1">
      <c r="A351" s="47"/>
      <c r="B351" s="48">
        <f t="shared" si="1"/>
        <v>335</v>
      </c>
      <c r="C351" s="49">
        <f t="shared" si="2"/>
        <v>7497.935215</v>
      </c>
      <c r="D351" s="49">
        <f t="shared" si="3"/>
        <v>5939.793701</v>
      </c>
      <c r="E351" s="49">
        <f t="shared" si="4"/>
        <v>1558.141514</v>
      </c>
      <c r="F351" s="49">
        <f t="shared" si="5"/>
        <v>167187.0412</v>
      </c>
      <c r="G351" s="49">
        <f t="shared" si="6"/>
        <v>1938833.237</v>
      </c>
      <c r="H351" s="53"/>
      <c r="I351" s="49">
        <f t="shared" si="9"/>
        <v>17717.99715</v>
      </c>
      <c r="J351" s="49">
        <f t="shared" si="7"/>
        <v>-10220.06194</v>
      </c>
      <c r="K351" s="51">
        <f t="shared" si="8"/>
        <v>3050396.278</v>
      </c>
      <c r="L351" s="52"/>
    </row>
    <row r="352" ht="14.25" customHeight="1">
      <c r="A352" s="47"/>
      <c r="B352" s="48">
        <f t="shared" si="1"/>
        <v>336</v>
      </c>
      <c r="C352" s="49">
        <f t="shared" si="2"/>
        <v>7497.935215</v>
      </c>
      <c r="D352" s="49">
        <f t="shared" si="3"/>
        <v>5993.251844</v>
      </c>
      <c r="E352" s="49">
        <f t="shared" si="4"/>
        <v>1504.683371</v>
      </c>
      <c r="F352" s="49">
        <f t="shared" si="5"/>
        <v>161193.7893</v>
      </c>
      <c r="G352" s="49">
        <f t="shared" si="6"/>
        <v>1942668.892</v>
      </c>
      <c r="H352" s="53"/>
      <c r="I352" s="49">
        <f t="shared" si="9"/>
        <v>17804.2404</v>
      </c>
      <c r="J352" s="49">
        <f t="shared" si="7"/>
        <v>-10306.30518</v>
      </c>
      <c r="K352" s="51">
        <f t="shared" si="8"/>
        <v>3060527.628</v>
      </c>
      <c r="L352" s="52"/>
    </row>
    <row r="353" ht="14.25" customHeight="1">
      <c r="A353" s="47"/>
      <c r="B353" s="48">
        <f t="shared" si="1"/>
        <v>337</v>
      </c>
      <c r="C353" s="49">
        <f t="shared" si="2"/>
        <v>7497.935215</v>
      </c>
      <c r="D353" s="49">
        <f t="shared" si="3"/>
        <v>6047.191111</v>
      </c>
      <c r="E353" s="49">
        <f t="shared" si="4"/>
        <v>1450.744104</v>
      </c>
      <c r="F353" s="49">
        <f t="shared" si="5"/>
        <v>155146.5982</v>
      </c>
      <c r="G353" s="49">
        <f t="shared" si="6"/>
        <v>1946512.135</v>
      </c>
      <c r="H353" s="53"/>
      <c r="I353" s="49">
        <f t="shared" si="9"/>
        <v>17890.90344</v>
      </c>
      <c r="J353" s="49">
        <f t="shared" si="7"/>
        <v>-10392.96823</v>
      </c>
      <c r="K353" s="51">
        <f t="shared" si="8"/>
        <v>3070640.195</v>
      </c>
      <c r="L353" s="52"/>
    </row>
    <row r="354" ht="14.25" customHeight="1">
      <c r="A354" s="47"/>
      <c r="B354" s="48">
        <f t="shared" si="1"/>
        <v>338</v>
      </c>
      <c r="C354" s="49">
        <f t="shared" si="2"/>
        <v>7497.935215</v>
      </c>
      <c r="D354" s="49">
        <f t="shared" si="3"/>
        <v>6101.615831</v>
      </c>
      <c r="E354" s="49">
        <f t="shared" si="4"/>
        <v>1396.319384</v>
      </c>
      <c r="F354" s="49">
        <f t="shared" si="5"/>
        <v>149044.9824</v>
      </c>
      <c r="G354" s="49">
        <f t="shared" si="6"/>
        <v>1950362.982</v>
      </c>
      <c r="H354" s="53"/>
      <c r="I354" s="49">
        <f t="shared" si="9"/>
        <v>17977.98832</v>
      </c>
      <c r="J354" s="49">
        <f t="shared" si="7"/>
        <v>-10480.0531</v>
      </c>
      <c r="K354" s="51">
        <f t="shared" si="8"/>
        <v>3080733.431</v>
      </c>
      <c r="L354" s="52"/>
    </row>
    <row r="355" ht="14.25" customHeight="1">
      <c r="A355" s="47"/>
      <c r="B355" s="48">
        <f t="shared" si="1"/>
        <v>339</v>
      </c>
      <c r="C355" s="49">
        <f t="shared" si="2"/>
        <v>7497.935215</v>
      </c>
      <c r="D355" s="49">
        <f t="shared" si="3"/>
        <v>6156.530373</v>
      </c>
      <c r="E355" s="49">
        <f t="shared" si="4"/>
        <v>1341.404842</v>
      </c>
      <c r="F355" s="49">
        <f t="shared" si="5"/>
        <v>142888.452</v>
      </c>
      <c r="G355" s="49">
        <f t="shared" si="6"/>
        <v>1954221.446</v>
      </c>
      <c r="H355" s="53"/>
      <c r="I355" s="49">
        <f t="shared" si="9"/>
        <v>18065.49708</v>
      </c>
      <c r="J355" s="49">
        <f t="shared" si="7"/>
        <v>-10567.56187</v>
      </c>
      <c r="K355" s="51">
        <f t="shared" si="8"/>
        <v>3090806.783</v>
      </c>
      <c r="L355" s="52"/>
    </row>
    <row r="356" ht="14.25" customHeight="1">
      <c r="A356" s="47"/>
      <c r="B356" s="48">
        <f t="shared" si="1"/>
        <v>340</v>
      </c>
      <c r="C356" s="49">
        <f t="shared" si="2"/>
        <v>7497.935215</v>
      </c>
      <c r="D356" s="49">
        <f t="shared" si="3"/>
        <v>6211.939147</v>
      </c>
      <c r="E356" s="49">
        <f t="shared" si="4"/>
        <v>1285.996068</v>
      </c>
      <c r="F356" s="49">
        <f t="shared" si="5"/>
        <v>136676.5129</v>
      </c>
      <c r="G356" s="49">
        <f t="shared" si="6"/>
        <v>1958087.544</v>
      </c>
      <c r="H356" s="53"/>
      <c r="I356" s="49">
        <f t="shared" si="9"/>
        <v>18153.4318</v>
      </c>
      <c r="J356" s="49">
        <f t="shared" si="7"/>
        <v>-10655.49659</v>
      </c>
      <c r="K356" s="51">
        <f t="shared" si="8"/>
        <v>3100859.692</v>
      </c>
      <c r="L356" s="52"/>
    </row>
    <row r="357" ht="14.25" customHeight="1">
      <c r="A357" s="47"/>
      <c r="B357" s="48">
        <f t="shared" si="1"/>
        <v>341</v>
      </c>
      <c r="C357" s="49">
        <f t="shared" si="2"/>
        <v>7497.935215</v>
      </c>
      <c r="D357" s="49">
        <f t="shared" si="3"/>
        <v>6267.846599</v>
      </c>
      <c r="E357" s="49">
        <f t="shared" si="4"/>
        <v>1230.088616</v>
      </c>
      <c r="F357" s="49">
        <f t="shared" si="5"/>
        <v>130408.6663</v>
      </c>
      <c r="G357" s="49">
        <f t="shared" si="6"/>
        <v>1961961.291</v>
      </c>
      <c r="H357" s="53"/>
      <c r="I357" s="49">
        <f t="shared" si="9"/>
        <v>18241.79455</v>
      </c>
      <c r="J357" s="49">
        <f t="shared" si="7"/>
        <v>-10743.85934</v>
      </c>
      <c r="K357" s="51">
        <f t="shared" si="8"/>
        <v>3110891.593</v>
      </c>
      <c r="L357" s="52"/>
    </row>
    <row r="358" ht="14.25" customHeight="1">
      <c r="A358" s="47"/>
      <c r="B358" s="48">
        <f t="shared" si="1"/>
        <v>342</v>
      </c>
      <c r="C358" s="49">
        <f t="shared" si="2"/>
        <v>7497.935215</v>
      </c>
      <c r="D358" s="49">
        <f t="shared" si="3"/>
        <v>6324.257218</v>
      </c>
      <c r="E358" s="49">
        <f t="shared" si="4"/>
        <v>1173.677996</v>
      </c>
      <c r="F358" s="49">
        <f t="shared" si="5"/>
        <v>124084.4091</v>
      </c>
      <c r="G358" s="49">
        <f t="shared" si="6"/>
        <v>1965842.7</v>
      </c>
      <c r="H358" s="53"/>
      <c r="I358" s="49">
        <f t="shared" si="9"/>
        <v>18330.58741</v>
      </c>
      <c r="J358" s="49">
        <f t="shared" si="7"/>
        <v>-10832.65219</v>
      </c>
      <c r="K358" s="51">
        <f t="shared" si="8"/>
        <v>3120901.914</v>
      </c>
      <c r="L358" s="52"/>
    </row>
    <row r="359" ht="14.25" customHeight="1">
      <c r="A359" s="47"/>
      <c r="B359" s="48">
        <f t="shared" si="1"/>
        <v>343</v>
      </c>
      <c r="C359" s="49">
        <f t="shared" si="2"/>
        <v>7497.935215</v>
      </c>
      <c r="D359" s="49">
        <f t="shared" si="3"/>
        <v>6381.175533</v>
      </c>
      <c r="E359" s="49">
        <f t="shared" si="4"/>
        <v>1116.759681</v>
      </c>
      <c r="F359" s="49">
        <f t="shared" si="5"/>
        <v>117703.2335</v>
      </c>
      <c r="G359" s="49">
        <f t="shared" si="6"/>
        <v>1969731.789</v>
      </c>
      <c r="H359" s="53"/>
      <c r="I359" s="49">
        <f t="shared" si="9"/>
        <v>18419.81247</v>
      </c>
      <c r="J359" s="49">
        <f t="shared" si="7"/>
        <v>-10921.87726</v>
      </c>
      <c r="K359" s="51">
        <f t="shared" si="8"/>
        <v>3130890.08</v>
      </c>
      <c r="L359" s="52"/>
    </row>
    <row r="360" ht="14.25" customHeight="1">
      <c r="A360" s="47"/>
      <c r="B360" s="48">
        <f t="shared" si="1"/>
        <v>344</v>
      </c>
      <c r="C360" s="49">
        <f t="shared" si="2"/>
        <v>7497.935215</v>
      </c>
      <c r="D360" s="49">
        <f t="shared" si="3"/>
        <v>6438.606113</v>
      </c>
      <c r="E360" s="49">
        <f t="shared" si="4"/>
        <v>1059.329102</v>
      </c>
      <c r="F360" s="49">
        <f t="shared" si="5"/>
        <v>111264.6274</v>
      </c>
      <c r="G360" s="49">
        <f t="shared" si="6"/>
        <v>1973628.572</v>
      </c>
      <c r="H360" s="53"/>
      <c r="I360" s="49">
        <f t="shared" si="9"/>
        <v>18509.47184</v>
      </c>
      <c r="J360" s="49">
        <f t="shared" si="7"/>
        <v>-11011.53662</v>
      </c>
      <c r="K360" s="51">
        <f t="shared" si="8"/>
        <v>3140855.507</v>
      </c>
      <c r="L360" s="52"/>
    </row>
    <row r="361" ht="14.25" customHeight="1">
      <c r="A361" s="47"/>
      <c r="B361" s="48">
        <f t="shared" si="1"/>
        <v>345</v>
      </c>
      <c r="C361" s="49">
        <f t="shared" si="2"/>
        <v>7497.935215</v>
      </c>
      <c r="D361" s="49">
        <f t="shared" si="3"/>
        <v>6496.553568</v>
      </c>
      <c r="E361" s="49">
        <f t="shared" si="4"/>
        <v>1001.381647</v>
      </c>
      <c r="F361" s="49">
        <f t="shared" si="5"/>
        <v>104768.0738</v>
      </c>
      <c r="G361" s="49">
        <f t="shared" si="6"/>
        <v>1977533.063</v>
      </c>
      <c r="H361" s="53"/>
      <c r="I361" s="49">
        <f t="shared" si="9"/>
        <v>18599.56763</v>
      </c>
      <c r="J361" s="49">
        <f t="shared" si="7"/>
        <v>-11101.63241</v>
      </c>
      <c r="K361" s="51">
        <f t="shared" si="8"/>
        <v>3150797.606</v>
      </c>
      <c r="L361" s="52"/>
    </row>
    <row r="362" ht="14.25" customHeight="1">
      <c r="A362" s="47"/>
      <c r="B362" s="48">
        <f t="shared" si="1"/>
        <v>346</v>
      </c>
      <c r="C362" s="49">
        <f t="shared" si="2"/>
        <v>7497.935215</v>
      </c>
      <c r="D362" s="49">
        <f t="shared" si="3"/>
        <v>6555.02255</v>
      </c>
      <c r="E362" s="49">
        <f t="shared" si="4"/>
        <v>942.9126645</v>
      </c>
      <c r="F362" s="49">
        <f t="shared" si="5"/>
        <v>98213.05129</v>
      </c>
      <c r="G362" s="49">
        <f t="shared" si="6"/>
        <v>1981445.279</v>
      </c>
      <c r="H362" s="53"/>
      <c r="I362" s="49">
        <f t="shared" si="9"/>
        <v>18690.10197</v>
      </c>
      <c r="J362" s="49">
        <f t="shared" si="7"/>
        <v>-11192.16675</v>
      </c>
      <c r="K362" s="51">
        <f t="shared" si="8"/>
        <v>3160715.784</v>
      </c>
      <c r="L362" s="52"/>
    </row>
    <row r="363" ht="14.25" customHeight="1">
      <c r="A363" s="47"/>
      <c r="B363" s="48">
        <f t="shared" si="1"/>
        <v>347</v>
      </c>
      <c r="C363" s="49">
        <f t="shared" si="2"/>
        <v>7497.935215</v>
      </c>
      <c r="D363" s="49">
        <f t="shared" si="3"/>
        <v>6614.017753</v>
      </c>
      <c r="E363" s="49">
        <f t="shared" si="4"/>
        <v>883.9174616</v>
      </c>
      <c r="F363" s="49">
        <f t="shared" si="5"/>
        <v>91599.03353</v>
      </c>
      <c r="G363" s="49">
        <f t="shared" si="6"/>
        <v>1985365.235</v>
      </c>
      <c r="H363" s="53"/>
      <c r="I363" s="49">
        <f t="shared" si="9"/>
        <v>18781.07698</v>
      </c>
      <c r="J363" s="49">
        <f t="shared" si="7"/>
        <v>-11283.14177</v>
      </c>
      <c r="K363" s="51">
        <f t="shared" si="8"/>
        <v>3170609.438</v>
      </c>
      <c r="L363" s="52"/>
    </row>
    <row r="364" ht="14.25" customHeight="1">
      <c r="A364" s="47"/>
      <c r="B364" s="48">
        <f t="shared" si="1"/>
        <v>348</v>
      </c>
      <c r="C364" s="49">
        <f t="shared" si="2"/>
        <v>7497.935215</v>
      </c>
      <c r="D364" s="49">
        <f t="shared" si="3"/>
        <v>6673.543913</v>
      </c>
      <c r="E364" s="49">
        <f t="shared" si="4"/>
        <v>824.3913018</v>
      </c>
      <c r="F364" s="49">
        <f t="shared" si="5"/>
        <v>84925.48962</v>
      </c>
      <c r="G364" s="49">
        <f t="shared" si="6"/>
        <v>1989292.946</v>
      </c>
      <c r="H364" s="53"/>
      <c r="I364" s="49">
        <f t="shared" si="9"/>
        <v>18872.49482</v>
      </c>
      <c r="J364" s="49">
        <f t="shared" si="7"/>
        <v>-11374.55961</v>
      </c>
      <c r="K364" s="51">
        <f t="shared" si="8"/>
        <v>3180477.961</v>
      </c>
      <c r="L364" s="52"/>
    </row>
    <row r="365" ht="14.25" customHeight="1">
      <c r="A365" s="47"/>
      <c r="B365" s="48">
        <f t="shared" si="1"/>
        <v>349</v>
      </c>
      <c r="C365" s="49">
        <f t="shared" si="2"/>
        <v>7497.935215</v>
      </c>
      <c r="D365" s="49">
        <f t="shared" si="3"/>
        <v>6733.605808</v>
      </c>
      <c r="E365" s="49">
        <f t="shared" si="4"/>
        <v>764.3294066</v>
      </c>
      <c r="F365" s="49">
        <f t="shared" si="5"/>
        <v>78191.88381</v>
      </c>
      <c r="G365" s="49">
        <f t="shared" si="6"/>
        <v>1993228.427</v>
      </c>
      <c r="H365" s="53"/>
      <c r="I365" s="49">
        <f t="shared" si="9"/>
        <v>18964.35765</v>
      </c>
      <c r="J365" s="49">
        <f t="shared" si="7"/>
        <v>-11466.42243</v>
      </c>
      <c r="K365" s="51">
        <f t="shared" si="8"/>
        <v>3190320.741</v>
      </c>
      <c r="L365" s="52"/>
    </row>
    <row r="366" ht="14.25" customHeight="1">
      <c r="A366" s="47"/>
      <c r="B366" s="48">
        <f t="shared" si="1"/>
        <v>350</v>
      </c>
      <c r="C366" s="49">
        <f t="shared" si="2"/>
        <v>7497.935215</v>
      </c>
      <c r="D366" s="49">
        <f t="shared" si="3"/>
        <v>6794.208261</v>
      </c>
      <c r="E366" s="49">
        <f t="shared" si="4"/>
        <v>703.7269543</v>
      </c>
      <c r="F366" s="49">
        <f t="shared" si="5"/>
        <v>71397.67555</v>
      </c>
      <c r="G366" s="49">
        <f t="shared" si="6"/>
        <v>1997171.693</v>
      </c>
      <c r="H366" s="53"/>
      <c r="I366" s="49">
        <f t="shared" si="9"/>
        <v>19056.66762</v>
      </c>
      <c r="J366" s="49">
        <f t="shared" si="7"/>
        <v>-11558.7324</v>
      </c>
      <c r="K366" s="51">
        <f t="shared" si="8"/>
        <v>3200137.158</v>
      </c>
      <c r="L366" s="52"/>
    </row>
    <row r="367" ht="14.25" customHeight="1">
      <c r="A367" s="47"/>
      <c r="B367" s="48">
        <f t="shared" si="1"/>
        <v>351</v>
      </c>
      <c r="C367" s="49">
        <f t="shared" si="2"/>
        <v>7497.935215</v>
      </c>
      <c r="D367" s="49">
        <f t="shared" si="3"/>
        <v>6855.356135</v>
      </c>
      <c r="E367" s="49">
        <f t="shared" si="4"/>
        <v>642.57908</v>
      </c>
      <c r="F367" s="49">
        <f t="shared" si="5"/>
        <v>64542.31942</v>
      </c>
      <c r="G367" s="49">
        <f t="shared" si="6"/>
        <v>2001122.761</v>
      </c>
      <c r="H367" s="53"/>
      <c r="I367" s="49">
        <f t="shared" si="9"/>
        <v>19149.42691</v>
      </c>
      <c r="J367" s="49">
        <f t="shared" si="7"/>
        <v>-11651.49169</v>
      </c>
      <c r="K367" s="51">
        <f t="shared" si="8"/>
        <v>3209926.585</v>
      </c>
      <c r="L367" s="52"/>
    </row>
    <row r="368" ht="14.25" customHeight="1">
      <c r="A368" s="47"/>
      <c r="B368" s="48">
        <f t="shared" si="1"/>
        <v>352</v>
      </c>
      <c r="C368" s="49">
        <f t="shared" si="2"/>
        <v>7497.935215</v>
      </c>
      <c r="D368" s="49">
        <f t="shared" si="3"/>
        <v>6917.05434</v>
      </c>
      <c r="E368" s="49">
        <f t="shared" si="4"/>
        <v>580.8808748</v>
      </c>
      <c r="F368" s="49">
        <f t="shared" si="5"/>
        <v>57625.26508</v>
      </c>
      <c r="G368" s="49">
        <f t="shared" si="6"/>
        <v>2005081.645</v>
      </c>
      <c r="H368" s="53"/>
      <c r="I368" s="49">
        <f t="shared" si="9"/>
        <v>19242.63771</v>
      </c>
      <c r="J368" s="49">
        <f t="shared" si="7"/>
        <v>-11744.7025</v>
      </c>
      <c r="K368" s="51">
        <f t="shared" si="8"/>
        <v>3219688.391</v>
      </c>
      <c r="L368" s="52"/>
    </row>
    <row r="369" ht="14.25" customHeight="1">
      <c r="A369" s="47"/>
      <c r="B369" s="48">
        <f t="shared" si="1"/>
        <v>353</v>
      </c>
      <c r="C369" s="49">
        <f t="shared" si="2"/>
        <v>7497.935215</v>
      </c>
      <c r="D369" s="49">
        <f t="shared" si="3"/>
        <v>6979.307829</v>
      </c>
      <c r="E369" s="49">
        <f t="shared" si="4"/>
        <v>518.6273857</v>
      </c>
      <c r="F369" s="49">
        <f t="shared" si="5"/>
        <v>50645.95725</v>
      </c>
      <c r="G369" s="49">
        <f t="shared" si="6"/>
        <v>2009048.362</v>
      </c>
      <c r="H369" s="53"/>
      <c r="I369" s="49">
        <f t="shared" si="9"/>
        <v>19336.30223</v>
      </c>
      <c r="J369" s="49">
        <f t="shared" si="7"/>
        <v>-11838.36701</v>
      </c>
      <c r="K369" s="51">
        <f t="shared" si="8"/>
        <v>3229421.936</v>
      </c>
      <c r="L369" s="52"/>
    </row>
    <row r="370" ht="14.25" customHeight="1">
      <c r="A370" s="47"/>
      <c r="B370" s="48">
        <f t="shared" si="1"/>
        <v>354</v>
      </c>
      <c r="C370" s="49">
        <f t="shared" si="2"/>
        <v>7497.935215</v>
      </c>
      <c r="D370" s="49">
        <f t="shared" si="3"/>
        <v>7042.1216</v>
      </c>
      <c r="E370" s="49">
        <f t="shared" si="4"/>
        <v>455.8136152</v>
      </c>
      <c r="F370" s="49">
        <f t="shared" si="5"/>
        <v>43603.83565</v>
      </c>
      <c r="G370" s="49">
        <f t="shared" si="6"/>
        <v>2013022.925</v>
      </c>
      <c r="H370" s="53"/>
      <c r="I370" s="49">
        <f t="shared" si="9"/>
        <v>19430.42265</v>
      </c>
      <c r="J370" s="49">
        <f t="shared" si="7"/>
        <v>-11932.48744</v>
      </c>
      <c r="K370" s="51">
        <f t="shared" si="8"/>
        <v>3239126.575</v>
      </c>
      <c r="L370" s="52"/>
    </row>
    <row r="371" ht="14.25" customHeight="1">
      <c r="A371" s="47"/>
      <c r="B371" s="48">
        <f t="shared" si="1"/>
        <v>355</v>
      </c>
      <c r="C371" s="49">
        <f t="shared" si="2"/>
        <v>7497.935215</v>
      </c>
      <c r="D371" s="49">
        <f t="shared" si="3"/>
        <v>7105.500694</v>
      </c>
      <c r="E371" s="49">
        <f t="shared" si="4"/>
        <v>392.4345208</v>
      </c>
      <c r="F371" s="49">
        <f t="shared" si="5"/>
        <v>36498.33495</v>
      </c>
      <c r="G371" s="49">
        <f t="shared" si="6"/>
        <v>2017005.352</v>
      </c>
      <c r="H371" s="53"/>
      <c r="I371" s="49">
        <f t="shared" si="9"/>
        <v>19525.00122</v>
      </c>
      <c r="J371" s="49">
        <f t="shared" si="7"/>
        <v>-12027.066</v>
      </c>
      <c r="K371" s="51">
        <f t="shared" si="8"/>
        <v>3248801.657</v>
      </c>
      <c r="L371" s="52"/>
    </row>
    <row r="372" ht="14.25" customHeight="1">
      <c r="A372" s="47"/>
      <c r="B372" s="48">
        <f t="shared" si="1"/>
        <v>356</v>
      </c>
      <c r="C372" s="49">
        <f t="shared" si="2"/>
        <v>7497.935215</v>
      </c>
      <c r="D372" s="49">
        <f t="shared" si="3"/>
        <v>7169.4502</v>
      </c>
      <c r="E372" s="49">
        <f t="shared" si="4"/>
        <v>328.4850146</v>
      </c>
      <c r="F372" s="49">
        <f t="shared" si="5"/>
        <v>29328.88475</v>
      </c>
      <c r="G372" s="49">
        <f t="shared" si="6"/>
        <v>2020995.657</v>
      </c>
      <c r="H372" s="53"/>
      <c r="I372" s="49">
        <f t="shared" si="9"/>
        <v>19620.04015</v>
      </c>
      <c r="J372" s="49">
        <f t="shared" si="7"/>
        <v>-12122.10493</v>
      </c>
      <c r="K372" s="51">
        <f t="shared" si="8"/>
        <v>3258446.524</v>
      </c>
      <c r="L372" s="52"/>
    </row>
    <row r="373" ht="14.25" customHeight="1">
      <c r="A373" s="47"/>
      <c r="B373" s="48">
        <f t="shared" si="1"/>
        <v>357</v>
      </c>
      <c r="C373" s="49">
        <f t="shared" si="2"/>
        <v>7497.935215</v>
      </c>
      <c r="D373" s="49">
        <f t="shared" si="3"/>
        <v>7233.975252</v>
      </c>
      <c r="E373" s="49">
        <f t="shared" si="4"/>
        <v>263.9599628</v>
      </c>
      <c r="F373" s="49">
        <f t="shared" si="5"/>
        <v>22094.9095</v>
      </c>
      <c r="G373" s="49">
        <f t="shared" si="6"/>
        <v>2024993.857</v>
      </c>
      <c r="H373" s="53"/>
      <c r="I373" s="49">
        <f t="shared" si="9"/>
        <v>19715.54169</v>
      </c>
      <c r="J373" s="49">
        <f t="shared" si="7"/>
        <v>-12217.60647</v>
      </c>
      <c r="K373" s="51">
        <f t="shared" si="8"/>
        <v>3268060.509</v>
      </c>
      <c r="L373" s="52"/>
    </row>
    <row r="374" ht="14.25" customHeight="1">
      <c r="A374" s="47"/>
      <c r="B374" s="48">
        <f t="shared" si="1"/>
        <v>358</v>
      </c>
      <c r="C374" s="49">
        <f t="shared" si="2"/>
        <v>7497.935215</v>
      </c>
      <c r="D374" s="49">
        <f t="shared" si="3"/>
        <v>7299.081029</v>
      </c>
      <c r="E374" s="49">
        <f t="shared" si="4"/>
        <v>198.8541855</v>
      </c>
      <c r="F374" s="49">
        <f t="shared" si="5"/>
        <v>14795.82847</v>
      </c>
      <c r="G374" s="49">
        <f t="shared" si="6"/>
        <v>2028999.966</v>
      </c>
      <c r="H374" s="53"/>
      <c r="I374" s="49">
        <f t="shared" si="9"/>
        <v>19811.50808</v>
      </c>
      <c r="J374" s="49">
        <f t="shared" si="7"/>
        <v>-12313.57287</v>
      </c>
      <c r="K374" s="51">
        <f t="shared" si="8"/>
        <v>3277642.941</v>
      </c>
      <c r="L374" s="52"/>
    </row>
    <row r="375" ht="14.25" customHeight="1">
      <c r="A375" s="47"/>
      <c r="B375" s="48">
        <f t="shared" si="1"/>
        <v>359</v>
      </c>
      <c r="C375" s="49">
        <f t="shared" si="2"/>
        <v>7497.935215</v>
      </c>
      <c r="D375" s="49">
        <f t="shared" si="3"/>
        <v>7364.772759</v>
      </c>
      <c r="E375" s="49">
        <f t="shared" si="4"/>
        <v>133.1624562</v>
      </c>
      <c r="F375" s="49">
        <f t="shared" si="5"/>
        <v>7431.055713</v>
      </c>
      <c r="G375" s="49">
        <f t="shared" si="6"/>
        <v>2033014.001</v>
      </c>
      <c r="H375" s="53"/>
      <c r="I375" s="49">
        <f t="shared" si="9"/>
        <v>19907.9416</v>
      </c>
      <c r="J375" s="49">
        <f t="shared" si="7"/>
        <v>-12410.00639</v>
      </c>
      <c r="K375" s="51">
        <f t="shared" si="8"/>
        <v>3287193.143</v>
      </c>
      <c r="L375" s="52"/>
    </row>
    <row r="376" ht="14.25" customHeight="1">
      <c r="A376" s="47"/>
      <c r="B376" s="56">
        <f t="shared" si="1"/>
        <v>360</v>
      </c>
      <c r="C376" s="57">
        <f t="shared" si="2"/>
        <v>7497.935215</v>
      </c>
      <c r="D376" s="57">
        <f t="shared" si="3"/>
        <v>7431.055713</v>
      </c>
      <c r="E376" s="57">
        <f t="shared" si="4"/>
        <v>66.87950142</v>
      </c>
      <c r="F376" s="57">
        <f t="shared" si="5"/>
        <v>-0.00000002507113095</v>
      </c>
      <c r="G376" s="57">
        <f t="shared" si="6"/>
        <v>2037035.976</v>
      </c>
      <c r="H376" s="58"/>
      <c r="I376" s="57">
        <f t="shared" si="9"/>
        <v>20004.84451</v>
      </c>
      <c r="J376" s="57">
        <f t="shared" si="7"/>
        <v>-12506.9093</v>
      </c>
      <c r="K376" s="59">
        <f t="shared" si="8"/>
        <v>3296710.427</v>
      </c>
      <c r="L376" s="52"/>
    </row>
    <row r="377" ht="14.25" customHeight="1">
      <c r="A377" s="47"/>
      <c r="B377" s="47"/>
      <c r="C377" s="52"/>
      <c r="D377" s="52"/>
      <c r="E377" s="52"/>
      <c r="F377" s="52"/>
      <c r="G377" s="52"/>
      <c r="H377" s="60"/>
      <c r="I377" s="52"/>
      <c r="J377" s="52"/>
      <c r="K377" s="52"/>
      <c r="L377" s="52"/>
    </row>
  </sheetData>
  <mergeCells count="7">
    <mergeCell ref="B3:C3"/>
    <mergeCell ref="E3:F3"/>
    <mergeCell ref="E9:F9"/>
    <mergeCell ref="B14:G14"/>
    <mergeCell ref="I14:K14"/>
    <mergeCell ref="B2:F2"/>
    <mergeCell ref="G4:L8"/>
  </mergeCell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88"/>
    <col customWidth="1" min="2" max="2" width="16.25"/>
    <col customWidth="1" min="3" max="3" width="13.13"/>
    <col customWidth="1" min="4" max="4" width="11.63"/>
    <col customWidth="1" min="5" max="5" width="12.88"/>
    <col customWidth="1" min="6" max="6" width="14.13"/>
    <col customWidth="1" min="7" max="7" width="15.13"/>
    <col customWidth="1" min="8" max="8" width="2.63"/>
    <col customWidth="1" min="9" max="9" width="10.5"/>
    <col customWidth="1" min="10" max="10" width="13.38"/>
    <col customWidth="1" min="11" max="11" width="13.25"/>
    <col customWidth="1" min="12" max="12" width="3.25"/>
  </cols>
  <sheetData>
    <row r="1" ht="12.75" customHeight="1">
      <c r="A1" s="61"/>
      <c r="B1" s="61"/>
      <c r="C1" s="61"/>
      <c r="D1" s="61"/>
      <c r="E1" s="61"/>
      <c r="F1" s="61"/>
      <c r="G1" s="62"/>
      <c r="H1" s="62"/>
      <c r="I1" s="63"/>
      <c r="J1" s="62"/>
      <c r="K1" s="62"/>
      <c r="L1" s="62"/>
    </row>
    <row r="2" ht="30.75" customHeight="1">
      <c r="A2" s="61"/>
      <c r="B2" s="64" t="s">
        <v>27</v>
      </c>
      <c r="C2" s="65"/>
      <c r="D2" s="65"/>
      <c r="E2" s="65"/>
      <c r="F2" s="66"/>
      <c r="G2" s="6"/>
      <c r="H2" s="6"/>
      <c r="I2" s="6"/>
      <c r="J2" s="6"/>
      <c r="K2" s="6"/>
      <c r="L2" s="6"/>
    </row>
    <row r="3" ht="14.25" customHeight="1">
      <c r="A3" s="67"/>
      <c r="B3" s="11" t="s">
        <v>28</v>
      </c>
      <c r="C3" s="5"/>
      <c r="D3" s="68"/>
      <c r="E3" s="69" t="s">
        <v>2</v>
      </c>
      <c r="F3" s="5"/>
      <c r="G3" s="12"/>
      <c r="H3" s="12"/>
      <c r="I3" s="12"/>
      <c r="J3" s="12"/>
      <c r="K3" s="12"/>
      <c r="L3" s="12"/>
    </row>
    <row r="4">
      <c r="A4" s="14"/>
      <c r="B4" s="15" t="s">
        <v>3</v>
      </c>
      <c r="C4" s="70">
        <v>600000.0</v>
      </c>
      <c r="D4" s="71"/>
      <c r="E4" s="18" t="s">
        <v>4</v>
      </c>
      <c r="F4" s="19">
        <f>SUM(D16:D376)+C8</f>
        <v>820000</v>
      </c>
      <c r="G4" s="6"/>
      <c r="H4" s="20"/>
      <c r="I4" s="20"/>
      <c r="J4" s="20"/>
      <c r="K4" s="20"/>
      <c r="L4" s="6"/>
    </row>
    <row r="5">
      <c r="A5" s="14"/>
      <c r="B5" s="15" t="s">
        <v>5</v>
      </c>
      <c r="C5" s="72">
        <v>360.0</v>
      </c>
      <c r="D5" s="71"/>
      <c r="E5" s="18" t="s">
        <v>6</v>
      </c>
      <c r="F5" s="19">
        <f>SUM(E16:E376)</f>
        <v>974700</v>
      </c>
      <c r="L5" s="12"/>
    </row>
    <row r="6">
      <c r="A6" s="14"/>
      <c r="B6" s="15" t="s">
        <v>29</v>
      </c>
      <c r="C6" s="73">
        <v>0.009</v>
      </c>
      <c r="D6" s="71"/>
      <c r="E6" s="18" t="s">
        <v>8</v>
      </c>
      <c r="F6" s="19">
        <f>SUM(C16:C376)</f>
        <v>1574700</v>
      </c>
      <c r="L6" s="12"/>
    </row>
    <row r="7">
      <c r="A7" s="14"/>
      <c r="B7" s="15" t="s">
        <v>30</v>
      </c>
      <c r="C7" s="24">
        <f>(1+2.4%)^(1/12)-1</f>
        <v>0.001978331539</v>
      </c>
      <c r="D7" s="71"/>
      <c r="E7" s="25" t="s">
        <v>10</v>
      </c>
      <c r="F7" s="74">
        <f>VLOOKUP(C5,B16:K376,6,FALSE)</f>
        <v>1670369.501</v>
      </c>
      <c r="L7" s="12"/>
    </row>
    <row r="8">
      <c r="A8" s="14"/>
      <c r="B8" s="15" t="s">
        <v>11</v>
      </c>
      <c r="C8" s="70">
        <v>220000.0</v>
      </c>
      <c r="D8" s="71"/>
      <c r="F8" s="75"/>
      <c r="L8" s="12"/>
    </row>
    <row r="9">
      <c r="A9" s="76"/>
      <c r="B9" s="77"/>
      <c r="D9" s="71"/>
      <c r="E9" s="69" t="s">
        <v>12</v>
      </c>
      <c r="F9" s="5"/>
      <c r="G9" s="12"/>
      <c r="H9" s="12"/>
      <c r="I9" s="12"/>
      <c r="J9" s="12"/>
      <c r="K9" s="12"/>
      <c r="L9" s="12"/>
    </row>
    <row r="10">
      <c r="A10" s="14"/>
      <c r="B10" s="15" t="s">
        <v>31</v>
      </c>
      <c r="C10" s="78">
        <v>3000.0</v>
      </c>
      <c r="D10" s="71"/>
      <c r="E10" s="18" t="s">
        <v>14</v>
      </c>
      <c r="F10" s="19">
        <f>SUM(I16:I376)</f>
        <v>2446127.721</v>
      </c>
      <c r="G10" s="12"/>
      <c r="H10" s="12"/>
      <c r="I10" s="12"/>
      <c r="J10" s="12"/>
      <c r="K10" s="12"/>
      <c r="L10" s="12"/>
    </row>
    <row r="11">
      <c r="A11" s="14"/>
      <c r="B11" s="15" t="s">
        <v>32</v>
      </c>
      <c r="C11" s="79">
        <f>(1+5%)^(1/12)-1</f>
        <v>0.004074123784</v>
      </c>
      <c r="D11" s="71"/>
      <c r="E11" s="18" t="s">
        <v>16</v>
      </c>
      <c r="F11" s="19">
        <f>SUM(J16:J376)</f>
        <v>-651427.7209</v>
      </c>
      <c r="G11" s="12"/>
      <c r="H11" s="12"/>
      <c r="I11" s="12"/>
      <c r="J11" s="12"/>
      <c r="K11" s="12"/>
      <c r="L11" s="12"/>
    </row>
    <row r="12">
      <c r="A12" s="14"/>
      <c r="B12" s="15" t="s">
        <v>33</v>
      </c>
      <c r="C12" s="28">
        <v>0.0075</v>
      </c>
      <c r="D12" s="80"/>
      <c r="E12" s="81" t="s">
        <v>18</v>
      </c>
      <c r="F12" s="26">
        <f>VLOOKUP(C5,B16:K376,10,FALSE)</f>
        <v>4097649.568</v>
      </c>
      <c r="G12" s="31"/>
      <c r="H12" s="31"/>
      <c r="I12" s="31"/>
      <c r="J12" s="31"/>
      <c r="K12" s="31"/>
      <c r="L12" s="31"/>
    </row>
    <row r="13" ht="14.25" customHeight="1">
      <c r="A13" s="62"/>
      <c r="B13" s="82"/>
      <c r="C13" s="83"/>
      <c r="D13" s="84"/>
      <c r="E13" s="85"/>
      <c r="F13" s="82"/>
      <c r="G13" s="86"/>
      <c r="H13" s="87"/>
      <c r="I13" s="86"/>
      <c r="J13" s="87"/>
      <c r="K13" s="87"/>
      <c r="L13" s="62"/>
    </row>
    <row r="14" ht="31.5" customHeight="1">
      <c r="A14" s="1"/>
      <c r="B14" s="3" t="s">
        <v>2</v>
      </c>
      <c r="C14" s="4"/>
      <c r="D14" s="4"/>
      <c r="E14" s="4"/>
      <c r="F14" s="4"/>
      <c r="G14" s="4"/>
      <c r="H14" s="88"/>
      <c r="I14" s="40" t="s">
        <v>12</v>
      </c>
      <c r="J14" s="4"/>
      <c r="K14" s="5"/>
      <c r="L14" s="41"/>
    </row>
    <row r="15" ht="14.25" customHeight="1">
      <c r="A15" s="42"/>
      <c r="B15" s="43" t="s">
        <v>19</v>
      </c>
      <c r="C15" s="44" t="s">
        <v>20</v>
      </c>
      <c r="D15" s="44" t="s">
        <v>21</v>
      </c>
      <c r="E15" s="44" t="s">
        <v>22</v>
      </c>
      <c r="F15" s="44" t="s">
        <v>23</v>
      </c>
      <c r="G15" s="44" t="s">
        <v>24</v>
      </c>
      <c r="H15" s="89"/>
      <c r="I15" s="44" t="s">
        <v>12</v>
      </c>
      <c r="J15" s="44" t="s">
        <v>25</v>
      </c>
      <c r="K15" s="46" t="s">
        <v>26</v>
      </c>
      <c r="L15" s="42"/>
    </row>
    <row r="16" ht="14.25" customHeight="1">
      <c r="A16" s="60"/>
      <c r="B16" s="90">
        <v>0.0</v>
      </c>
      <c r="C16" s="49">
        <f t="shared" ref="C16:C17" si="1">D16+E16</f>
        <v>0</v>
      </c>
      <c r="D16" s="49"/>
      <c r="E16" s="49"/>
      <c r="F16" s="49">
        <f>C4</f>
        <v>600000</v>
      </c>
      <c r="G16" s="49">
        <f>C4+C8</f>
        <v>820000</v>
      </c>
      <c r="H16" s="91"/>
      <c r="I16" s="49">
        <v>0.0</v>
      </c>
      <c r="J16" s="49">
        <v>0.0</v>
      </c>
      <c r="K16" s="51"/>
      <c r="L16" s="52"/>
    </row>
    <row r="17" ht="14.25" customHeight="1">
      <c r="A17" s="60"/>
      <c r="B17" s="90">
        <f>IF(F16=0,"",B16+1)</f>
        <v>1</v>
      </c>
      <c r="C17" s="49">
        <f t="shared" si="1"/>
        <v>7066.666667</v>
      </c>
      <c r="D17" s="49">
        <f>$C$4/$C$5</f>
        <v>1666.666667</v>
      </c>
      <c r="E17" s="49">
        <f>F16*$C$6</f>
        <v>5400</v>
      </c>
      <c r="F17" s="49">
        <f>F16-D17</f>
        <v>598333.3333</v>
      </c>
      <c r="G17" s="49">
        <f>G16+G16*$C$7</f>
        <v>821622.2319</v>
      </c>
      <c r="H17" s="91"/>
      <c r="I17" s="49">
        <f>C10</f>
        <v>3000</v>
      </c>
      <c r="J17" s="49">
        <f>C17-I17+C8</f>
        <v>224066.6667</v>
      </c>
      <c r="K17" s="51">
        <f>J17</f>
        <v>224066.6667</v>
      </c>
      <c r="L17" s="52"/>
    </row>
    <row r="18" ht="14.25" customHeight="1">
      <c r="A18" s="60"/>
      <c r="B18" s="90">
        <f t="shared" ref="B18:B376" si="2">IF(OR(F17="",AND(F17&gt;-1,F17&lt;1)),"",B17+1)</f>
        <v>2</v>
      </c>
      <c r="C18" s="49">
        <f t="shared" ref="C18:C376" si="3">IF(OR(F17="",AND(F17&gt;-1,F17&lt;1)),"",D18+E18)</f>
        <v>7051.666667</v>
      </c>
      <c r="D18" s="49">
        <f t="shared" ref="D18:D376" si="4">IF(OR(F17="",AND(F17&gt;-1,F17&lt;1)),"",$C$4/$C$5)</f>
        <v>1666.666667</v>
      </c>
      <c r="E18" s="49">
        <f t="shared" ref="E18:E376" si="5">IF(OR(F17="",AND(F17&gt;-1,F17&lt;1)),"",F17*$C$6)</f>
        <v>5385</v>
      </c>
      <c r="F18" s="49">
        <f t="shared" ref="F18:F376" si="6">IF(OR(F17="",AND(F17&gt;-1,F17&lt;1)),"",F17-D18)</f>
        <v>596666.6667</v>
      </c>
      <c r="G18" s="49">
        <f t="shared" ref="G18:G376" si="7">IF(OR(F17="",AND(F17&gt;-1,F17&lt;1)),"",G17+G17*$C$7)</f>
        <v>823247.673</v>
      </c>
      <c r="H18" s="91"/>
      <c r="I18" s="49">
        <f t="shared" ref="I18:I376" si="8">IF(OR(F17="",AND(F17&gt;-1,F17&lt;1)),"",I17+I17*$C$11)</f>
        <v>3012.222371</v>
      </c>
      <c r="J18" s="49">
        <f t="shared" ref="J18:J376" si="9">IF(OR(F17="",AND(F17&gt;-1,F17&lt;1)),"",C18-I18)</f>
        <v>4039.444295</v>
      </c>
      <c r="K18" s="51">
        <f t="shared" ref="K18:K376" si="10">IF(OR(F17="",AND(F17&gt;-1,F17&lt;1)),"",K17+K17*$C$12+J18)</f>
        <v>229786.611</v>
      </c>
      <c r="L18" s="52"/>
    </row>
    <row r="19" ht="14.25" customHeight="1">
      <c r="A19" s="60"/>
      <c r="B19" s="90">
        <f t="shared" si="2"/>
        <v>3</v>
      </c>
      <c r="C19" s="49">
        <f t="shared" si="3"/>
        <v>7036.666667</v>
      </c>
      <c r="D19" s="49">
        <f t="shared" si="4"/>
        <v>1666.666667</v>
      </c>
      <c r="E19" s="49">
        <f t="shared" si="5"/>
        <v>5370</v>
      </c>
      <c r="F19" s="49">
        <f t="shared" si="6"/>
        <v>595000</v>
      </c>
      <c r="G19" s="49">
        <f t="shared" si="7"/>
        <v>824876.3299</v>
      </c>
      <c r="H19" s="91"/>
      <c r="I19" s="49">
        <f t="shared" si="8"/>
        <v>3024.494538</v>
      </c>
      <c r="J19" s="49">
        <f t="shared" si="9"/>
        <v>4012.172129</v>
      </c>
      <c r="K19" s="51">
        <f t="shared" si="10"/>
        <v>235522.1827</v>
      </c>
      <c r="L19" s="52"/>
    </row>
    <row r="20" ht="14.25" customHeight="1">
      <c r="A20" s="60"/>
      <c r="B20" s="90">
        <f t="shared" si="2"/>
        <v>4</v>
      </c>
      <c r="C20" s="49">
        <f t="shared" si="3"/>
        <v>7021.666667</v>
      </c>
      <c r="D20" s="49">
        <f t="shared" si="4"/>
        <v>1666.666667</v>
      </c>
      <c r="E20" s="49">
        <f t="shared" si="5"/>
        <v>5355</v>
      </c>
      <c r="F20" s="49">
        <f t="shared" si="6"/>
        <v>593333.3333</v>
      </c>
      <c r="G20" s="49">
        <f t="shared" si="7"/>
        <v>826508.2087</v>
      </c>
      <c r="H20" s="91"/>
      <c r="I20" s="49">
        <f t="shared" si="8"/>
        <v>3036.816703</v>
      </c>
      <c r="J20" s="49">
        <f t="shared" si="9"/>
        <v>3984.849963</v>
      </c>
      <c r="K20" s="51">
        <f t="shared" si="10"/>
        <v>241273.449</v>
      </c>
      <c r="L20" s="52"/>
    </row>
    <row r="21" ht="14.25" customHeight="1">
      <c r="A21" s="60"/>
      <c r="B21" s="90">
        <f t="shared" si="2"/>
        <v>5</v>
      </c>
      <c r="C21" s="49">
        <f t="shared" si="3"/>
        <v>7006.666667</v>
      </c>
      <c r="D21" s="49">
        <f t="shared" si="4"/>
        <v>1666.666667</v>
      </c>
      <c r="E21" s="49">
        <f t="shared" si="5"/>
        <v>5340</v>
      </c>
      <c r="F21" s="49">
        <f t="shared" si="6"/>
        <v>591666.6667</v>
      </c>
      <c r="G21" s="49">
        <f t="shared" si="7"/>
        <v>828143.316</v>
      </c>
      <c r="H21" s="91"/>
      <c r="I21" s="49">
        <f t="shared" si="8"/>
        <v>3049.18907</v>
      </c>
      <c r="J21" s="49">
        <f t="shared" si="9"/>
        <v>3957.477596</v>
      </c>
      <c r="K21" s="51">
        <f t="shared" si="10"/>
        <v>247040.4775</v>
      </c>
      <c r="L21" s="52"/>
    </row>
    <row r="22" ht="14.25" customHeight="1">
      <c r="A22" s="60"/>
      <c r="B22" s="90">
        <f t="shared" si="2"/>
        <v>6</v>
      </c>
      <c r="C22" s="49">
        <f t="shared" si="3"/>
        <v>6991.666667</v>
      </c>
      <c r="D22" s="49">
        <f t="shared" si="4"/>
        <v>1666.666667</v>
      </c>
      <c r="E22" s="49">
        <f t="shared" si="5"/>
        <v>5325</v>
      </c>
      <c r="F22" s="49">
        <f t="shared" si="6"/>
        <v>590000</v>
      </c>
      <c r="G22" s="49">
        <f t="shared" si="7"/>
        <v>829781.658</v>
      </c>
      <c r="H22" s="91"/>
      <c r="I22" s="49">
        <f t="shared" si="8"/>
        <v>3061.611844</v>
      </c>
      <c r="J22" s="49">
        <f t="shared" si="9"/>
        <v>3930.054823</v>
      </c>
      <c r="K22" s="51">
        <f t="shared" si="10"/>
        <v>252823.3359</v>
      </c>
      <c r="L22" s="52"/>
    </row>
    <row r="23" ht="14.25" customHeight="1">
      <c r="A23" s="60"/>
      <c r="B23" s="90">
        <f t="shared" si="2"/>
        <v>7</v>
      </c>
      <c r="C23" s="49">
        <f t="shared" si="3"/>
        <v>6976.666667</v>
      </c>
      <c r="D23" s="49">
        <f t="shared" si="4"/>
        <v>1666.666667</v>
      </c>
      <c r="E23" s="49">
        <f t="shared" si="5"/>
        <v>5310</v>
      </c>
      <c r="F23" s="49">
        <f t="shared" si="6"/>
        <v>588333.3333</v>
      </c>
      <c r="G23" s="49">
        <f t="shared" si="7"/>
        <v>831423.2413</v>
      </c>
      <c r="H23" s="91"/>
      <c r="I23" s="49">
        <f t="shared" si="8"/>
        <v>3074.08523</v>
      </c>
      <c r="J23" s="49">
        <f t="shared" si="9"/>
        <v>3902.581437</v>
      </c>
      <c r="K23" s="51">
        <f t="shared" si="10"/>
        <v>258622.0923</v>
      </c>
      <c r="L23" s="52"/>
    </row>
    <row r="24" ht="14.25" customHeight="1">
      <c r="A24" s="60"/>
      <c r="B24" s="90">
        <f t="shared" si="2"/>
        <v>8</v>
      </c>
      <c r="C24" s="49">
        <f t="shared" si="3"/>
        <v>6961.666667</v>
      </c>
      <c r="D24" s="49">
        <f t="shared" si="4"/>
        <v>1666.666667</v>
      </c>
      <c r="E24" s="49">
        <f t="shared" si="5"/>
        <v>5295</v>
      </c>
      <c r="F24" s="49">
        <f t="shared" si="6"/>
        <v>586666.6667</v>
      </c>
      <c r="G24" s="49">
        <f t="shared" si="7"/>
        <v>833068.0721</v>
      </c>
      <c r="H24" s="91"/>
      <c r="I24" s="49">
        <f t="shared" si="8"/>
        <v>3086.609434</v>
      </c>
      <c r="J24" s="49">
        <f t="shared" si="9"/>
        <v>3875.057233</v>
      </c>
      <c r="K24" s="51">
        <f t="shared" si="10"/>
        <v>264436.8153</v>
      </c>
      <c r="L24" s="52"/>
    </row>
    <row r="25" ht="14.25" customHeight="1">
      <c r="A25" s="60"/>
      <c r="B25" s="90">
        <f t="shared" si="2"/>
        <v>9</v>
      </c>
      <c r="C25" s="49">
        <f t="shared" si="3"/>
        <v>6946.666667</v>
      </c>
      <c r="D25" s="49">
        <f t="shared" si="4"/>
        <v>1666.666667</v>
      </c>
      <c r="E25" s="49">
        <f t="shared" si="5"/>
        <v>5280</v>
      </c>
      <c r="F25" s="49">
        <f t="shared" si="6"/>
        <v>585000</v>
      </c>
      <c r="G25" s="49">
        <f t="shared" si="7"/>
        <v>834716.1569</v>
      </c>
      <c r="H25" s="91"/>
      <c r="I25" s="49">
        <f t="shared" si="8"/>
        <v>3099.184662</v>
      </c>
      <c r="J25" s="49">
        <f t="shared" si="9"/>
        <v>3847.482004</v>
      </c>
      <c r="K25" s="51">
        <f t="shared" si="10"/>
        <v>270267.5734</v>
      </c>
      <c r="L25" s="52"/>
    </row>
    <row r="26" ht="14.25" customHeight="1">
      <c r="A26" s="60"/>
      <c r="B26" s="90">
        <f t="shared" si="2"/>
        <v>10</v>
      </c>
      <c r="C26" s="49">
        <f t="shared" si="3"/>
        <v>6931.666667</v>
      </c>
      <c r="D26" s="49">
        <f t="shared" si="4"/>
        <v>1666.666667</v>
      </c>
      <c r="E26" s="49">
        <f t="shared" si="5"/>
        <v>5265</v>
      </c>
      <c r="F26" s="49">
        <f t="shared" si="6"/>
        <v>583333.3333</v>
      </c>
      <c r="G26" s="49">
        <f t="shared" si="7"/>
        <v>836367.5022</v>
      </c>
      <c r="H26" s="91"/>
      <c r="I26" s="49">
        <f t="shared" si="8"/>
        <v>3111.811124</v>
      </c>
      <c r="J26" s="49">
        <f t="shared" si="9"/>
        <v>3819.855542</v>
      </c>
      <c r="K26" s="51">
        <f t="shared" si="10"/>
        <v>276114.4357</v>
      </c>
      <c r="L26" s="52"/>
    </row>
    <row r="27" ht="14.25" customHeight="1">
      <c r="A27" s="60"/>
      <c r="B27" s="90">
        <f t="shared" si="2"/>
        <v>11</v>
      </c>
      <c r="C27" s="49">
        <f t="shared" si="3"/>
        <v>6916.666667</v>
      </c>
      <c r="D27" s="49">
        <f t="shared" si="4"/>
        <v>1666.666667</v>
      </c>
      <c r="E27" s="49">
        <f t="shared" si="5"/>
        <v>5250</v>
      </c>
      <c r="F27" s="49">
        <f t="shared" si="6"/>
        <v>581666.6667</v>
      </c>
      <c r="G27" s="49">
        <f t="shared" si="7"/>
        <v>838022.1144</v>
      </c>
      <c r="H27" s="91"/>
      <c r="I27" s="49">
        <f t="shared" si="8"/>
        <v>3124.489028</v>
      </c>
      <c r="J27" s="49">
        <f t="shared" si="9"/>
        <v>3792.177639</v>
      </c>
      <c r="K27" s="51">
        <f t="shared" si="10"/>
        <v>281977.4716</v>
      </c>
      <c r="L27" s="52"/>
    </row>
    <row r="28" ht="14.25" customHeight="1">
      <c r="A28" s="60"/>
      <c r="B28" s="90">
        <f t="shared" si="2"/>
        <v>12</v>
      </c>
      <c r="C28" s="49">
        <f t="shared" si="3"/>
        <v>6901.666667</v>
      </c>
      <c r="D28" s="49">
        <f t="shared" si="4"/>
        <v>1666.666667</v>
      </c>
      <c r="E28" s="49">
        <f t="shared" si="5"/>
        <v>5235</v>
      </c>
      <c r="F28" s="49">
        <f t="shared" si="6"/>
        <v>580000</v>
      </c>
      <c r="G28" s="49">
        <f t="shared" si="7"/>
        <v>839680</v>
      </c>
      <c r="H28" s="91"/>
      <c r="I28" s="49">
        <f t="shared" si="8"/>
        <v>3137.218583</v>
      </c>
      <c r="J28" s="49">
        <f t="shared" si="9"/>
        <v>3764.448084</v>
      </c>
      <c r="K28" s="51">
        <f t="shared" si="10"/>
        <v>287856.7507</v>
      </c>
      <c r="L28" s="52"/>
    </row>
    <row r="29" ht="14.25" customHeight="1">
      <c r="A29" s="60"/>
      <c r="B29" s="90">
        <f t="shared" si="2"/>
        <v>13</v>
      </c>
      <c r="C29" s="49">
        <f t="shared" si="3"/>
        <v>6886.666667</v>
      </c>
      <c r="D29" s="49">
        <f t="shared" si="4"/>
        <v>1666.666667</v>
      </c>
      <c r="E29" s="49">
        <f t="shared" si="5"/>
        <v>5220</v>
      </c>
      <c r="F29" s="49">
        <f t="shared" si="6"/>
        <v>578333.3333</v>
      </c>
      <c r="G29" s="49">
        <f t="shared" si="7"/>
        <v>841341.1654</v>
      </c>
      <c r="H29" s="91"/>
      <c r="I29" s="49">
        <f t="shared" si="8"/>
        <v>3150</v>
      </c>
      <c r="J29" s="49">
        <f t="shared" si="9"/>
        <v>3736.666667</v>
      </c>
      <c r="K29" s="51">
        <f t="shared" si="10"/>
        <v>293752.343</v>
      </c>
      <c r="L29" s="52"/>
    </row>
    <row r="30" ht="14.25" customHeight="1">
      <c r="A30" s="60"/>
      <c r="B30" s="90">
        <f t="shared" si="2"/>
        <v>14</v>
      </c>
      <c r="C30" s="49">
        <f t="shared" si="3"/>
        <v>6871.666667</v>
      </c>
      <c r="D30" s="49">
        <f t="shared" si="4"/>
        <v>1666.666667</v>
      </c>
      <c r="E30" s="49">
        <f t="shared" si="5"/>
        <v>5205</v>
      </c>
      <c r="F30" s="49">
        <f t="shared" si="6"/>
        <v>576666.6667</v>
      </c>
      <c r="G30" s="49">
        <f t="shared" si="7"/>
        <v>843005.6172</v>
      </c>
      <c r="H30" s="91"/>
      <c r="I30" s="49">
        <f t="shared" si="8"/>
        <v>3162.83349</v>
      </c>
      <c r="J30" s="49">
        <f t="shared" si="9"/>
        <v>3708.833177</v>
      </c>
      <c r="K30" s="51">
        <f t="shared" si="10"/>
        <v>299664.3188</v>
      </c>
      <c r="L30" s="52"/>
    </row>
    <row r="31" ht="14.25" customHeight="1">
      <c r="A31" s="60"/>
      <c r="B31" s="90">
        <f t="shared" si="2"/>
        <v>15</v>
      </c>
      <c r="C31" s="49">
        <f t="shared" si="3"/>
        <v>6856.666667</v>
      </c>
      <c r="D31" s="49">
        <f t="shared" si="4"/>
        <v>1666.666667</v>
      </c>
      <c r="E31" s="49">
        <f t="shared" si="5"/>
        <v>5190</v>
      </c>
      <c r="F31" s="49">
        <f t="shared" si="6"/>
        <v>575000</v>
      </c>
      <c r="G31" s="49">
        <f t="shared" si="7"/>
        <v>844673.3618</v>
      </c>
      <c r="H31" s="91"/>
      <c r="I31" s="49">
        <f t="shared" si="8"/>
        <v>3175.719265</v>
      </c>
      <c r="J31" s="49">
        <f t="shared" si="9"/>
        <v>3680.947402</v>
      </c>
      <c r="K31" s="51">
        <f t="shared" si="10"/>
        <v>305592.7486</v>
      </c>
      <c r="L31" s="52"/>
    </row>
    <row r="32" ht="14.25" customHeight="1">
      <c r="A32" s="60"/>
      <c r="B32" s="90">
        <f t="shared" si="2"/>
        <v>16</v>
      </c>
      <c r="C32" s="49">
        <f t="shared" si="3"/>
        <v>6841.666667</v>
      </c>
      <c r="D32" s="49">
        <f t="shared" si="4"/>
        <v>1666.666667</v>
      </c>
      <c r="E32" s="49">
        <f t="shared" si="5"/>
        <v>5175</v>
      </c>
      <c r="F32" s="49">
        <f t="shared" si="6"/>
        <v>573333.3333</v>
      </c>
      <c r="G32" s="49">
        <f t="shared" si="7"/>
        <v>846344.4057</v>
      </c>
      <c r="H32" s="91"/>
      <c r="I32" s="49">
        <f t="shared" si="8"/>
        <v>3188.657538</v>
      </c>
      <c r="J32" s="49">
        <f t="shared" si="9"/>
        <v>3653.009128</v>
      </c>
      <c r="K32" s="51">
        <f t="shared" si="10"/>
        <v>311537.7033</v>
      </c>
      <c r="L32" s="52"/>
    </row>
    <row r="33" ht="14.25" customHeight="1">
      <c r="A33" s="60"/>
      <c r="B33" s="90">
        <f t="shared" si="2"/>
        <v>17</v>
      </c>
      <c r="C33" s="49">
        <f t="shared" si="3"/>
        <v>6826.666667</v>
      </c>
      <c r="D33" s="49">
        <f t="shared" si="4"/>
        <v>1666.666667</v>
      </c>
      <c r="E33" s="49">
        <f t="shared" si="5"/>
        <v>5160</v>
      </c>
      <c r="F33" s="49">
        <f t="shared" si="6"/>
        <v>571666.6667</v>
      </c>
      <c r="G33" s="49">
        <f t="shared" si="7"/>
        <v>848018.7556</v>
      </c>
      <c r="H33" s="91"/>
      <c r="I33" s="49">
        <f t="shared" si="8"/>
        <v>3201.648524</v>
      </c>
      <c r="J33" s="49">
        <f t="shared" si="9"/>
        <v>3625.018143</v>
      </c>
      <c r="K33" s="51">
        <f t="shared" si="10"/>
        <v>317499.2542</v>
      </c>
      <c r="L33" s="52"/>
    </row>
    <row r="34" ht="14.25" customHeight="1">
      <c r="A34" s="60"/>
      <c r="B34" s="90">
        <f t="shared" si="2"/>
        <v>18</v>
      </c>
      <c r="C34" s="49">
        <f t="shared" si="3"/>
        <v>6811.666667</v>
      </c>
      <c r="D34" s="49">
        <f t="shared" si="4"/>
        <v>1666.666667</v>
      </c>
      <c r="E34" s="49">
        <f t="shared" si="5"/>
        <v>5145</v>
      </c>
      <c r="F34" s="49">
        <f t="shared" si="6"/>
        <v>570000</v>
      </c>
      <c r="G34" s="49">
        <f t="shared" si="7"/>
        <v>849696.4178</v>
      </c>
      <c r="H34" s="91"/>
      <c r="I34" s="49">
        <f t="shared" si="8"/>
        <v>3214.692436</v>
      </c>
      <c r="J34" s="49">
        <f t="shared" si="9"/>
        <v>3596.97423</v>
      </c>
      <c r="K34" s="51">
        <f t="shared" si="10"/>
        <v>323477.4729</v>
      </c>
      <c r="L34" s="52"/>
    </row>
    <row r="35" ht="14.25" customHeight="1">
      <c r="A35" s="60"/>
      <c r="B35" s="90">
        <f t="shared" si="2"/>
        <v>19</v>
      </c>
      <c r="C35" s="49">
        <f t="shared" si="3"/>
        <v>6796.666667</v>
      </c>
      <c r="D35" s="49">
        <f t="shared" si="4"/>
        <v>1666.666667</v>
      </c>
      <c r="E35" s="49">
        <f t="shared" si="5"/>
        <v>5130</v>
      </c>
      <c r="F35" s="49">
        <f t="shared" si="6"/>
        <v>568333.3333</v>
      </c>
      <c r="G35" s="49">
        <f t="shared" si="7"/>
        <v>851377.399</v>
      </c>
      <c r="H35" s="91"/>
      <c r="I35" s="49">
        <f t="shared" si="8"/>
        <v>3227.789491</v>
      </c>
      <c r="J35" s="49">
        <f t="shared" si="9"/>
        <v>3568.877175</v>
      </c>
      <c r="K35" s="51">
        <f t="shared" si="10"/>
        <v>329472.4311</v>
      </c>
      <c r="L35" s="52"/>
    </row>
    <row r="36" ht="14.25" customHeight="1">
      <c r="A36" s="60"/>
      <c r="B36" s="90">
        <f t="shared" si="2"/>
        <v>20</v>
      </c>
      <c r="C36" s="49">
        <f t="shared" si="3"/>
        <v>6781.666667</v>
      </c>
      <c r="D36" s="49">
        <f t="shared" si="4"/>
        <v>1666.666667</v>
      </c>
      <c r="E36" s="49">
        <f t="shared" si="5"/>
        <v>5115</v>
      </c>
      <c r="F36" s="49">
        <f t="shared" si="6"/>
        <v>566666.6667</v>
      </c>
      <c r="G36" s="49">
        <f t="shared" si="7"/>
        <v>853061.7058</v>
      </c>
      <c r="H36" s="91"/>
      <c r="I36" s="49">
        <f t="shared" si="8"/>
        <v>3240.939905</v>
      </c>
      <c r="J36" s="49">
        <f t="shared" si="9"/>
        <v>3540.726761</v>
      </c>
      <c r="K36" s="51">
        <f t="shared" si="10"/>
        <v>335484.2011</v>
      </c>
      <c r="L36" s="52"/>
    </row>
    <row r="37" ht="14.25" customHeight="1">
      <c r="A37" s="60"/>
      <c r="B37" s="90">
        <f t="shared" si="2"/>
        <v>21</v>
      </c>
      <c r="C37" s="49">
        <f t="shared" si="3"/>
        <v>6766.666667</v>
      </c>
      <c r="D37" s="49">
        <f t="shared" si="4"/>
        <v>1666.666667</v>
      </c>
      <c r="E37" s="49">
        <f t="shared" si="5"/>
        <v>5100</v>
      </c>
      <c r="F37" s="49">
        <f t="shared" si="6"/>
        <v>565000</v>
      </c>
      <c r="G37" s="49">
        <f t="shared" si="7"/>
        <v>854749.3447</v>
      </c>
      <c r="H37" s="91"/>
      <c r="I37" s="49">
        <f t="shared" si="8"/>
        <v>3254.143896</v>
      </c>
      <c r="J37" s="49">
        <f t="shared" si="9"/>
        <v>3512.522771</v>
      </c>
      <c r="K37" s="51">
        <f t="shared" si="10"/>
        <v>341512.8554</v>
      </c>
      <c r="L37" s="52"/>
    </row>
    <row r="38" ht="14.25" customHeight="1">
      <c r="A38" s="60"/>
      <c r="B38" s="90">
        <f t="shared" si="2"/>
        <v>22</v>
      </c>
      <c r="C38" s="49">
        <f t="shared" si="3"/>
        <v>6751.666667</v>
      </c>
      <c r="D38" s="49">
        <f t="shared" si="4"/>
        <v>1666.666667</v>
      </c>
      <c r="E38" s="49">
        <f t="shared" si="5"/>
        <v>5085</v>
      </c>
      <c r="F38" s="49">
        <f t="shared" si="6"/>
        <v>563333.3333</v>
      </c>
      <c r="G38" s="49">
        <f t="shared" si="7"/>
        <v>856440.3223</v>
      </c>
      <c r="H38" s="91"/>
      <c r="I38" s="49">
        <f t="shared" si="8"/>
        <v>3267.401681</v>
      </c>
      <c r="J38" s="49">
        <f t="shared" si="9"/>
        <v>3484.264986</v>
      </c>
      <c r="K38" s="51">
        <f t="shared" si="10"/>
        <v>347558.4668</v>
      </c>
      <c r="L38" s="52"/>
    </row>
    <row r="39" ht="14.25" customHeight="1">
      <c r="A39" s="60"/>
      <c r="B39" s="90">
        <f t="shared" si="2"/>
        <v>23</v>
      </c>
      <c r="C39" s="49">
        <f t="shared" si="3"/>
        <v>6736.666667</v>
      </c>
      <c r="D39" s="49">
        <f t="shared" si="4"/>
        <v>1666.666667</v>
      </c>
      <c r="E39" s="49">
        <f t="shared" si="5"/>
        <v>5070</v>
      </c>
      <c r="F39" s="49">
        <f t="shared" si="6"/>
        <v>561666.6667</v>
      </c>
      <c r="G39" s="49">
        <f t="shared" si="7"/>
        <v>858134.6452</v>
      </c>
      <c r="H39" s="91"/>
      <c r="I39" s="49">
        <f t="shared" si="8"/>
        <v>3280.713479</v>
      </c>
      <c r="J39" s="49">
        <f t="shared" si="9"/>
        <v>3455.953187</v>
      </c>
      <c r="K39" s="51">
        <f t="shared" si="10"/>
        <v>353621.1085</v>
      </c>
      <c r="L39" s="52"/>
    </row>
    <row r="40" ht="14.25" customHeight="1">
      <c r="A40" s="60"/>
      <c r="B40" s="90">
        <f t="shared" si="2"/>
        <v>24</v>
      </c>
      <c r="C40" s="49">
        <f t="shared" si="3"/>
        <v>6721.666667</v>
      </c>
      <c r="D40" s="49">
        <f t="shared" si="4"/>
        <v>1666.666667</v>
      </c>
      <c r="E40" s="49">
        <f t="shared" si="5"/>
        <v>5055</v>
      </c>
      <c r="F40" s="49">
        <f t="shared" si="6"/>
        <v>560000</v>
      </c>
      <c r="G40" s="49">
        <f t="shared" si="7"/>
        <v>859832.32</v>
      </c>
      <c r="H40" s="91"/>
      <c r="I40" s="49">
        <f t="shared" si="8"/>
        <v>3294.079512</v>
      </c>
      <c r="J40" s="49">
        <f t="shared" si="9"/>
        <v>3427.587154</v>
      </c>
      <c r="K40" s="51">
        <f t="shared" si="10"/>
        <v>359700.8539</v>
      </c>
      <c r="L40" s="52"/>
    </row>
    <row r="41" ht="14.25" customHeight="1">
      <c r="A41" s="60"/>
      <c r="B41" s="90">
        <f t="shared" si="2"/>
        <v>25</v>
      </c>
      <c r="C41" s="49">
        <f t="shared" si="3"/>
        <v>6706.666667</v>
      </c>
      <c r="D41" s="49">
        <f t="shared" si="4"/>
        <v>1666.666667</v>
      </c>
      <c r="E41" s="49">
        <f t="shared" si="5"/>
        <v>5040</v>
      </c>
      <c r="F41" s="49">
        <f t="shared" si="6"/>
        <v>558333.3333</v>
      </c>
      <c r="G41" s="49">
        <f t="shared" si="7"/>
        <v>861533.3534</v>
      </c>
      <c r="H41" s="91"/>
      <c r="I41" s="49">
        <f t="shared" si="8"/>
        <v>3307.5</v>
      </c>
      <c r="J41" s="49">
        <f t="shared" si="9"/>
        <v>3399.166667</v>
      </c>
      <c r="K41" s="51">
        <f t="shared" si="10"/>
        <v>365797.777</v>
      </c>
      <c r="L41" s="52"/>
    </row>
    <row r="42" ht="14.25" customHeight="1">
      <c r="A42" s="60"/>
      <c r="B42" s="90">
        <f t="shared" si="2"/>
        <v>26</v>
      </c>
      <c r="C42" s="49">
        <f t="shared" si="3"/>
        <v>6691.666667</v>
      </c>
      <c r="D42" s="49">
        <f t="shared" si="4"/>
        <v>1666.666667</v>
      </c>
      <c r="E42" s="49">
        <f t="shared" si="5"/>
        <v>5025</v>
      </c>
      <c r="F42" s="49">
        <f t="shared" si="6"/>
        <v>556666.6667</v>
      </c>
      <c r="G42" s="49">
        <f t="shared" si="7"/>
        <v>863237.752</v>
      </c>
      <c r="H42" s="91"/>
      <c r="I42" s="49">
        <f t="shared" si="8"/>
        <v>3320.975164</v>
      </c>
      <c r="J42" s="49">
        <f t="shared" si="9"/>
        <v>3370.691502</v>
      </c>
      <c r="K42" s="51">
        <f t="shared" si="10"/>
        <v>371911.9518</v>
      </c>
      <c r="L42" s="52"/>
    </row>
    <row r="43" ht="14.25" customHeight="1">
      <c r="A43" s="60"/>
      <c r="B43" s="90">
        <f t="shared" si="2"/>
        <v>27</v>
      </c>
      <c r="C43" s="49">
        <f t="shared" si="3"/>
        <v>6676.666667</v>
      </c>
      <c r="D43" s="49">
        <f t="shared" si="4"/>
        <v>1666.666667</v>
      </c>
      <c r="E43" s="49">
        <f t="shared" si="5"/>
        <v>5010</v>
      </c>
      <c r="F43" s="49">
        <f t="shared" si="6"/>
        <v>555000</v>
      </c>
      <c r="G43" s="49">
        <f t="shared" si="7"/>
        <v>864945.5225</v>
      </c>
      <c r="H43" s="91"/>
      <c r="I43" s="49">
        <f t="shared" si="8"/>
        <v>3334.505228</v>
      </c>
      <c r="J43" s="49">
        <f t="shared" si="9"/>
        <v>3342.161438</v>
      </c>
      <c r="K43" s="51">
        <f t="shared" si="10"/>
        <v>378043.4529</v>
      </c>
      <c r="L43" s="52"/>
    </row>
    <row r="44" ht="14.25" customHeight="1">
      <c r="A44" s="60"/>
      <c r="B44" s="90">
        <f t="shared" si="2"/>
        <v>28</v>
      </c>
      <c r="C44" s="49">
        <f t="shared" si="3"/>
        <v>6661.666667</v>
      </c>
      <c r="D44" s="49">
        <f t="shared" si="4"/>
        <v>1666.666667</v>
      </c>
      <c r="E44" s="49">
        <f t="shared" si="5"/>
        <v>4995</v>
      </c>
      <c r="F44" s="49">
        <f t="shared" si="6"/>
        <v>553333.3333</v>
      </c>
      <c r="G44" s="49">
        <f t="shared" si="7"/>
        <v>866656.6715</v>
      </c>
      <c r="H44" s="91"/>
      <c r="I44" s="49">
        <f t="shared" si="8"/>
        <v>3348.090415</v>
      </c>
      <c r="J44" s="49">
        <f t="shared" si="9"/>
        <v>3313.576251</v>
      </c>
      <c r="K44" s="51">
        <f t="shared" si="10"/>
        <v>384192.3551</v>
      </c>
      <c r="L44" s="52"/>
    </row>
    <row r="45" ht="14.25" customHeight="1">
      <c r="A45" s="60"/>
      <c r="B45" s="90">
        <f t="shared" si="2"/>
        <v>29</v>
      </c>
      <c r="C45" s="49">
        <f t="shared" si="3"/>
        <v>6646.666667</v>
      </c>
      <c r="D45" s="49">
        <f t="shared" si="4"/>
        <v>1666.666667</v>
      </c>
      <c r="E45" s="49">
        <f t="shared" si="5"/>
        <v>4980</v>
      </c>
      <c r="F45" s="49">
        <f t="shared" si="6"/>
        <v>551666.6667</v>
      </c>
      <c r="G45" s="49">
        <f t="shared" si="7"/>
        <v>868371.2057</v>
      </c>
      <c r="H45" s="91"/>
      <c r="I45" s="49">
        <f t="shared" si="8"/>
        <v>3361.73095</v>
      </c>
      <c r="J45" s="49">
        <f t="shared" si="9"/>
        <v>3284.935717</v>
      </c>
      <c r="K45" s="51">
        <f t="shared" si="10"/>
        <v>390358.7334</v>
      </c>
      <c r="L45" s="52"/>
    </row>
    <row r="46" ht="14.25" customHeight="1">
      <c r="A46" s="60"/>
      <c r="B46" s="90">
        <f t="shared" si="2"/>
        <v>30</v>
      </c>
      <c r="C46" s="49">
        <f t="shared" si="3"/>
        <v>6631.666667</v>
      </c>
      <c r="D46" s="49">
        <f t="shared" si="4"/>
        <v>1666.666667</v>
      </c>
      <c r="E46" s="49">
        <f t="shared" si="5"/>
        <v>4965</v>
      </c>
      <c r="F46" s="49">
        <f t="shared" si="6"/>
        <v>550000</v>
      </c>
      <c r="G46" s="49">
        <f t="shared" si="7"/>
        <v>870089.1318</v>
      </c>
      <c r="H46" s="91"/>
      <c r="I46" s="49">
        <f t="shared" si="8"/>
        <v>3375.427058</v>
      </c>
      <c r="J46" s="49">
        <f t="shared" si="9"/>
        <v>3256.239608</v>
      </c>
      <c r="K46" s="51">
        <f t="shared" si="10"/>
        <v>396542.6635</v>
      </c>
      <c r="L46" s="52"/>
    </row>
    <row r="47" ht="14.25" customHeight="1">
      <c r="A47" s="60"/>
      <c r="B47" s="90">
        <f t="shared" si="2"/>
        <v>31</v>
      </c>
      <c r="C47" s="49">
        <f t="shared" si="3"/>
        <v>6616.666667</v>
      </c>
      <c r="D47" s="49">
        <f t="shared" si="4"/>
        <v>1666.666667</v>
      </c>
      <c r="E47" s="49">
        <f t="shared" si="5"/>
        <v>4950</v>
      </c>
      <c r="F47" s="49">
        <f t="shared" si="6"/>
        <v>548333.3333</v>
      </c>
      <c r="G47" s="49">
        <f t="shared" si="7"/>
        <v>871810.4566</v>
      </c>
      <c r="H47" s="91"/>
      <c r="I47" s="49">
        <f t="shared" si="8"/>
        <v>3389.178966</v>
      </c>
      <c r="J47" s="49">
        <f t="shared" si="9"/>
        <v>3227.487701</v>
      </c>
      <c r="K47" s="51">
        <f t="shared" si="10"/>
        <v>402744.2212</v>
      </c>
      <c r="L47" s="52"/>
    </row>
    <row r="48" ht="14.25" customHeight="1">
      <c r="A48" s="60"/>
      <c r="B48" s="90">
        <f t="shared" si="2"/>
        <v>32</v>
      </c>
      <c r="C48" s="49">
        <f t="shared" si="3"/>
        <v>6601.666667</v>
      </c>
      <c r="D48" s="49">
        <f t="shared" si="4"/>
        <v>1666.666667</v>
      </c>
      <c r="E48" s="49">
        <f t="shared" si="5"/>
        <v>4935</v>
      </c>
      <c r="F48" s="49">
        <f t="shared" si="6"/>
        <v>546666.6667</v>
      </c>
      <c r="G48" s="49">
        <f t="shared" si="7"/>
        <v>873535.1867</v>
      </c>
      <c r="H48" s="91"/>
      <c r="I48" s="49">
        <f t="shared" si="8"/>
        <v>3402.9869</v>
      </c>
      <c r="J48" s="49">
        <f t="shared" si="9"/>
        <v>3198.679766</v>
      </c>
      <c r="K48" s="51">
        <f t="shared" si="10"/>
        <v>408963.4827</v>
      </c>
      <c r="L48" s="52"/>
    </row>
    <row r="49" ht="14.25" customHeight="1">
      <c r="A49" s="60"/>
      <c r="B49" s="90">
        <f t="shared" si="2"/>
        <v>33</v>
      </c>
      <c r="C49" s="49">
        <f t="shared" si="3"/>
        <v>6586.666667</v>
      </c>
      <c r="D49" s="49">
        <f t="shared" si="4"/>
        <v>1666.666667</v>
      </c>
      <c r="E49" s="49">
        <f t="shared" si="5"/>
        <v>4920</v>
      </c>
      <c r="F49" s="49">
        <f t="shared" si="6"/>
        <v>545000</v>
      </c>
      <c r="G49" s="49">
        <f t="shared" si="7"/>
        <v>875263.329</v>
      </c>
      <c r="H49" s="91"/>
      <c r="I49" s="49">
        <f t="shared" si="8"/>
        <v>3416.85109</v>
      </c>
      <c r="J49" s="49">
        <f t="shared" si="9"/>
        <v>3169.815576</v>
      </c>
      <c r="K49" s="51">
        <f t="shared" si="10"/>
        <v>415200.5243</v>
      </c>
      <c r="L49" s="52"/>
    </row>
    <row r="50" ht="14.25" customHeight="1">
      <c r="A50" s="60"/>
      <c r="B50" s="90">
        <f t="shared" si="2"/>
        <v>34</v>
      </c>
      <c r="C50" s="49">
        <f t="shared" si="3"/>
        <v>6571.666667</v>
      </c>
      <c r="D50" s="49">
        <f t="shared" si="4"/>
        <v>1666.666667</v>
      </c>
      <c r="E50" s="49">
        <f t="shared" si="5"/>
        <v>4905</v>
      </c>
      <c r="F50" s="49">
        <f t="shared" si="6"/>
        <v>543333.3333</v>
      </c>
      <c r="G50" s="49">
        <f t="shared" si="7"/>
        <v>876994.89</v>
      </c>
      <c r="H50" s="91"/>
      <c r="I50" s="49">
        <f t="shared" si="8"/>
        <v>3430.771765</v>
      </c>
      <c r="J50" s="49">
        <f t="shared" si="9"/>
        <v>3140.894902</v>
      </c>
      <c r="K50" s="51">
        <f t="shared" si="10"/>
        <v>421455.4232</v>
      </c>
      <c r="L50" s="52"/>
    </row>
    <row r="51" ht="14.25" customHeight="1">
      <c r="A51" s="60"/>
      <c r="B51" s="90">
        <f t="shared" si="2"/>
        <v>35</v>
      </c>
      <c r="C51" s="49">
        <f t="shared" si="3"/>
        <v>6556.666667</v>
      </c>
      <c r="D51" s="49">
        <f t="shared" si="4"/>
        <v>1666.666667</v>
      </c>
      <c r="E51" s="49">
        <f t="shared" si="5"/>
        <v>4890</v>
      </c>
      <c r="F51" s="49">
        <f t="shared" si="6"/>
        <v>541666.6667</v>
      </c>
      <c r="G51" s="49">
        <f t="shared" si="7"/>
        <v>878729.8767</v>
      </c>
      <c r="H51" s="91"/>
      <c r="I51" s="49">
        <f t="shared" si="8"/>
        <v>3444.749153</v>
      </c>
      <c r="J51" s="49">
        <f t="shared" si="9"/>
        <v>3111.917513</v>
      </c>
      <c r="K51" s="51">
        <f t="shared" si="10"/>
        <v>427728.2564</v>
      </c>
      <c r="L51" s="52"/>
    </row>
    <row r="52" ht="14.25" customHeight="1">
      <c r="A52" s="60"/>
      <c r="B52" s="90">
        <f t="shared" si="2"/>
        <v>36</v>
      </c>
      <c r="C52" s="49">
        <f t="shared" si="3"/>
        <v>6541.666667</v>
      </c>
      <c r="D52" s="49">
        <f t="shared" si="4"/>
        <v>1666.666667</v>
      </c>
      <c r="E52" s="49">
        <f t="shared" si="5"/>
        <v>4875</v>
      </c>
      <c r="F52" s="49">
        <f t="shared" si="6"/>
        <v>540000</v>
      </c>
      <c r="G52" s="49">
        <f t="shared" si="7"/>
        <v>880468.2957</v>
      </c>
      <c r="H52" s="91"/>
      <c r="I52" s="49">
        <f t="shared" si="8"/>
        <v>3458.783488</v>
      </c>
      <c r="J52" s="49">
        <f t="shared" si="9"/>
        <v>3082.883179</v>
      </c>
      <c r="K52" s="51">
        <f t="shared" si="10"/>
        <v>434019.1015</v>
      </c>
      <c r="L52" s="52"/>
    </row>
    <row r="53" ht="14.25" customHeight="1">
      <c r="A53" s="60"/>
      <c r="B53" s="90">
        <f t="shared" si="2"/>
        <v>37</v>
      </c>
      <c r="C53" s="49">
        <f t="shared" si="3"/>
        <v>6526.666667</v>
      </c>
      <c r="D53" s="49">
        <f t="shared" si="4"/>
        <v>1666.666667</v>
      </c>
      <c r="E53" s="49">
        <f t="shared" si="5"/>
        <v>4860</v>
      </c>
      <c r="F53" s="49">
        <f t="shared" si="6"/>
        <v>538333.3333</v>
      </c>
      <c r="G53" s="49">
        <f t="shared" si="7"/>
        <v>882210.1539</v>
      </c>
      <c r="H53" s="91"/>
      <c r="I53" s="49">
        <f t="shared" si="8"/>
        <v>3472.875</v>
      </c>
      <c r="J53" s="49">
        <f t="shared" si="9"/>
        <v>3053.791667</v>
      </c>
      <c r="K53" s="51">
        <f t="shared" si="10"/>
        <v>440328.0364</v>
      </c>
      <c r="L53" s="52"/>
    </row>
    <row r="54" ht="14.25" customHeight="1">
      <c r="A54" s="60"/>
      <c r="B54" s="90">
        <f t="shared" si="2"/>
        <v>38</v>
      </c>
      <c r="C54" s="49">
        <f t="shared" si="3"/>
        <v>6511.666667</v>
      </c>
      <c r="D54" s="49">
        <f t="shared" si="4"/>
        <v>1666.666667</v>
      </c>
      <c r="E54" s="49">
        <f t="shared" si="5"/>
        <v>4845</v>
      </c>
      <c r="F54" s="49">
        <f t="shared" si="6"/>
        <v>536666.6667</v>
      </c>
      <c r="G54" s="49">
        <f t="shared" si="7"/>
        <v>883955.458</v>
      </c>
      <c r="H54" s="91"/>
      <c r="I54" s="49">
        <f t="shared" si="8"/>
        <v>3487.023923</v>
      </c>
      <c r="J54" s="49">
        <f t="shared" si="9"/>
        <v>3024.642744</v>
      </c>
      <c r="K54" s="51">
        <f t="shared" si="10"/>
        <v>446655.1394</v>
      </c>
      <c r="L54" s="52"/>
    </row>
    <row r="55" ht="14.25" customHeight="1">
      <c r="A55" s="60"/>
      <c r="B55" s="90">
        <f t="shared" si="2"/>
        <v>39</v>
      </c>
      <c r="C55" s="49">
        <f t="shared" si="3"/>
        <v>6496.666667</v>
      </c>
      <c r="D55" s="49">
        <f t="shared" si="4"/>
        <v>1666.666667</v>
      </c>
      <c r="E55" s="49">
        <f t="shared" si="5"/>
        <v>4830</v>
      </c>
      <c r="F55" s="49">
        <f t="shared" si="6"/>
        <v>535000</v>
      </c>
      <c r="G55" s="49">
        <f t="shared" si="7"/>
        <v>885704.215</v>
      </c>
      <c r="H55" s="91"/>
      <c r="I55" s="49">
        <f t="shared" si="8"/>
        <v>3501.23049</v>
      </c>
      <c r="J55" s="49">
        <f t="shared" si="9"/>
        <v>2995.436177</v>
      </c>
      <c r="K55" s="51">
        <f t="shared" si="10"/>
        <v>453000.4891</v>
      </c>
      <c r="L55" s="52"/>
    </row>
    <row r="56" ht="14.25" customHeight="1">
      <c r="A56" s="60"/>
      <c r="B56" s="90">
        <f t="shared" si="2"/>
        <v>40</v>
      </c>
      <c r="C56" s="49">
        <f t="shared" si="3"/>
        <v>6481.666667</v>
      </c>
      <c r="D56" s="49">
        <f t="shared" si="4"/>
        <v>1666.666667</v>
      </c>
      <c r="E56" s="49">
        <f t="shared" si="5"/>
        <v>4815</v>
      </c>
      <c r="F56" s="49">
        <f t="shared" si="6"/>
        <v>533333.3333</v>
      </c>
      <c r="G56" s="49">
        <f t="shared" si="7"/>
        <v>887456.4316</v>
      </c>
      <c r="H56" s="91"/>
      <c r="I56" s="49">
        <f t="shared" si="8"/>
        <v>3515.494936</v>
      </c>
      <c r="J56" s="49">
        <f t="shared" si="9"/>
        <v>2966.171731</v>
      </c>
      <c r="K56" s="51">
        <f t="shared" si="10"/>
        <v>459364.1645</v>
      </c>
      <c r="L56" s="52"/>
    </row>
    <row r="57" ht="14.25" customHeight="1">
      <c r="A57" s="60"/>
      <c r="B57" s="90">
        <f t="shared" si="2"/>
        <v>41</v>
      </c>
      <c r="C57" s="49">
        <f t="shared" si="3"/>
        <v>6466.666667</v>
      </c>
      <c r="D57" s="49">
        <f t="shared" si="4"/>
        <v>1666.666667</v>
      </c>
      <c r="E57" s="49">
        <f t="shared" si="5"/>
        <v>4800</v>
      </c>
      <c r="F57" s="49">
        <f t="shared" si="6"/>
        <v>531666.6667</v>
      </c>
      <c r="G57" s="49">
        <f t="shared" si="7"/>
        <v>889212.1146</v>
      </c>
      <c r="H57" s="91"/>
      <c r="I57" s="49">
        <f t="shared" si="8"/>
        <v>3529.817498</v>
      </c>
      <c r="J57" s="49">
        <f t="shared" si="9"/>
        <v>2936.849169</v>
      </c>
      <c r="K57" s="51">
        <f t="shared" si="10"/>
        <v>465746.2449</v>
      </c>
      <c r="L57" s="52"/>
    </row>
    <row r="58" ht="14.25" customHeight="1">
      <c r="A58" s="60"/>
      <c r="B58" s="90">
        <f t="shared" si="2"/>
        <v>42</v>
      </c>
      <c r="C58" s="49">
        <f t="shared" si="3"/>
        <v>6451.666667</v>
      </c>
      <c r="D58" s="49">
        <f t="shared" si="4"/>
        <v>1666.666667</v>
      </c>
      <c r="E58" s="49">
        <f t="shared" si="5"/>
        <v>4785</v>
      </c>
      <c r="F58" s="49">
        <f t="shared" si="6"/>
        <v>530000</v>
      </c>
      <c r="G58" s="49">
        <f t="shared" si="7"/>
        <v>890971.271</v>
      </c>
      <c r="H58" s="91"/>
      <c r="I58" s="49">
        <f t="shared" si="8"/>
        <v>3544.198411</v>
      </c>
      <c r="J58" s="49">
        <f t="shared" si="9"/>
        <v>2907.468256</v>
      </c>
      <c r="K58" s="51">
        <f t="shared" si="10"/>
        <v>472146.81</v>
      </c>
      <c r="L58" s="52"/>
    </row>
    <row r="59" ht="14.25" customHeight="1">
      <c r="A59" s="60"/>
      <c r="B59" s="90">
        <f t="shared" si="2"/>
        <v>43</v>
      </c>
      <c r="C59" s="49">
        <f t="shared" si="3"/>
        <v>6436.666667</v>
      </c>
      <c r="D59" s="49">
        <f t="shared" si="4"/>
        <v>1666.666667</v>
      </c>
      <c r="E59" s="49">
        <f t="shared" si="5"/>
        <v>4770</v>
      </c>
      <c r="F59" s="49">
        <f t="shared" si="6"/>
        <v>528333.3333</v>
      </c>
      <c r="G59" s="49">
        <f t="shared" si="7"/>
        <v>892733.9076</v>
      </c>
      <c r="H59" s="91"/>
      <c r="I59" s="49">
        <f t="shared" si="8"/>
        <v>3558.637914</v>
      </c>
      <c r="J59" s="49">
        <f t="shared" si="9"/>
        <v>2878.028753</v>
      </c>
      <c r="K59" s="51">
        <f t="shared" si="10"/>
        <v>478565.9399</v>
      </c>
      <c r="L59" s="52"/>
    </row>
    <row r="60" ht="14.25" customHeight="1">
      <c r="A60" s="60"/>
      <c r="B60" s="90">
        <f t="shared" si="2"/>
        <v>44</v>
      </c>
      <c r="C60" s="49">
        <f t="shared" si="3"/>
        <v>6421.666667</v>
      </c>
      <c r="D60" s="49">
        <f t="shared" si="4"/>
        <v>1666.666667</v>
      </c>
      <c r="E60" s="49">
        <f t="shared" si="5"/>
        <v>4755</v>
      </c>
      <c r="F60" s="49">
        <f t="shared" si="6"/>
        <v>526666.6667</v>
      </c>
      <c r="G60" s="49">
        <f t="shared" si="7"/>
        <v>894500.0312</v>
      </c>
      <c r="H60" s="91"/>
      <c r="I60" s="49">
        <f t="shared" si="8"/>
        <v>3573.136245</v>
      </c>
      <c r="J60" s="49">
        <f t="shared" si="9"/>
        <v>2848.530421</v>
      </c>
      <c r="K60" s="51">
        <f t="shared" si="10"/>
        <v>485003.7148</v>
      </c>
      <c r="L60" s="52"/>
    </row>
    <row r="61" ht="14.25" customHeight="1">
      <c r="A61" s="60"/>
      <c r="B61" s="90">
        <f t="shared" si="2"/>
        <v>45</v>
      </c>
      <c r="C61" s="49">
        <f t="shared" si="3"/>
        <v>6406.666667</v>
      </c>
      <c r="D61" s="49">
        <f t="shared" si="4"/>
        <v>1666.666667</v>
      </c>
      <c r="E61" s="49">
        <f t="shared" si="5"/>
        <v>4740</v>
      </c>
      <c r="F61" s="49">
        <f t="shared" si="6"/>
        <v>525000</v>
      </c>
      <c r="G61" s="49">
        <f t="shared" si="7"/>
        <v>896269.6488</v>
      </c>
      <c r="H61" s="91"/>
      <c r="I61" s="49">
        <f t="shared" si="8"/>
        <v>3587.693645</v>
      </c>
      <c r="J61" s="49">
        <f t="shared" si="9"/>
        <v>2818.973022</v>
      </c>
      <c r="K61" s="51">
        <f t="shared" si="10"/>
        <v>491460.2157</v>
      </c>
      <c r="L61" s="52"/>
    </row>
    <row r="62" ht="14.25" customHeight="1">
      <c r="A62" s="60"/>
      <c r="B62" s="90">
        <f t="shared" si="2"/>
        <v>46</v>
      </c>
      <c r="C62" s="49">
        <f t="shared" si="3"/>
        <v>6391.666667</v>
      </c>
      <c r="D62" s="49">
        <f t="shared" si="4"/>
        <v>1666.666667</v>
      </c>
      <c r="E62" s="49">
        <f t="shared" si="5"/>
        <v>4725</v>
      </c>
      <c r="F62" s="49">
        <f t="shared" si="6"/>
        <v>523333.3333</v>
      </c>
      <c r="G62" s="49">
        <f t="shared" si="7"/>
        <v>898042.7674</v>
      </c>
      <c r="H62" s="91"/>
      <c r="I62" s="49">
        <f t="shared" si="8"/>
        <v>3602.310353</v>
      </c>
      <c r="J62" s="49">
        <f t="shared" si="9"/>
        <v>2789.356314</v>
      </c>
      <c r="K62" s="51">
        <f t="shared" si="10"/>
        <v>497935.5236</v>
      </c>
      <c r="L62" s="52"/>
    </row>
    <row r="63" ht="14.25" customHeight="1">
      <c r="A63" s="60"/>
      <c r="B63" s="90">
        <f t="shared" si="2"/>
        <v>47</v>
      </c>
      <c r="C63" s="49">
        <f t="shared" si="3"/>
        <v>6376.666667</v>
      </c>
      <c r="D63" s="49">
        <f t="shared" si="4"/>
        <v>1666.666667</v>
      </c>
      <c r="E63" s="49">
        <f t="shared" si="5"/>
        <v>4710</v>
      </c>
      <c r="F63" s="49">
        <f t="shared" si="6"/>
        <v>521666.6667</v>
      </c>
      <c r="G63" s="49">
        <f t="shared" si="7"/>
        <v>899819.3937</v>
      </c>
      <c r="H63" s="91"/>
      <c r="I63" s="49">
        <f t="shared" si="8"/>
        <v>3616.986611</v>
      </c>
      <c r="J63" s="49">
        <f t="shared" si="9"/>
        <v>2759.680056</v>
      </c>
      <c r="K63" s="51">
        <f t="shared" si="10"/>
        <v>504429.7201</v>
      </c>
      <c r="L63" s="52"/>
    </row>
    <row r="64" ht="14.25" customHeight="1">
      <c r="A64" s="60"/>
      <c r="B64" s="90">
        <f t="shared" si="2"/>
        <v>48</v>
      </c>
      <c r="C64" s="49">
        <f t="shared" si="3"/>
        <v>6361.666667</v>
      </c>
      <c r="D64" s="49">
        <f t="shared" si="4"/>
        <v>1666.666667</v>
      </c>
      <c r="E64" s="49">
        <f t="shared" si="5"/>
        <v>4695</v>
      </c>
      <c r="F64" s="49">
        <f t="shared" si="6"/>
        <v>520000</v>
      </c>
      <c r="G64" s="49">
        <f t="shared" si="7"/>
        <v>901599.5348</v>
      </c>
      <c r="H64" s="91"/>
      <c r="I64" s="49">
        <f t="shared" si="8"/>
        <v>3631.722662</v>
      </c>
      <c r="J64" s="49">
        <f t="shared" si="9"/>
        <v>2729.944004</v>
      </c>
      <c r="K64" s="51">
        <f t="shared" si="10"/>
        <v>510942.887</v>
      </c>
      <c r="L64" s="52"/>
    </row>
    <row r="65" ht="14.25" customHeight="1">
      <c r="A65" s="60"/>
      <c r="B65" s="90">
        <f t="shared" si="2"/>
        <v>49</v>
      </c>
      <c r="C65" s="49">
        <f t="shared" si="3"/>
        <v>6346.666667</v>
      </c>
      <c r="D65" s="49">
        <f t="shared" si="4"/>
        <v>1666.666667</v>
      </c>
      <c r="E65" s="49">
        <f t="shared" si="5"/>
        <v>4680</v>
      </c>
      <c r="F65" s="49">
        <f t="shared" si="6"/>
        <v>518333.3333</v>
      </c>
      <c r="G65" s="49">
        <f t="shared" si="7"/>
        <v>903383.1976</v>
      </c>
      <c r="H65" s="91"/>
      <c r="I65" s="49">
        <f t="shared" si="8"/>
        <v>3646.51875</v>
      </c>
      <c r="J65" s="49">
        <f t="shared" si="9"/>
        <v>2700.147917</v>
      </c>
      <c r="K65" s="51">
        <f t="shared" si="10"/>
        <v>517475.1066</v>
      </c>
      <c r="L65" s="52"/>
    </row>
    <row r="66" ht="14.25" customHeight="1">
      <c r="A66" s="60"/>
      <c r="B66" s="90">
        <f t="shared" si="2"/>
        <v>50</v>
      </c>
      <c r="C66" s="49">
        <f t="shared" si="3"/>
        <v>6331.666667</v>
      </c>
      <c r="D66" s="49">
        <f t="shared" si="4"/>
        <v>1666.666667</v>
      </c>
      <c r="E66" s="49">
        <f t="shared" si="5"/>
        <v>4665</v>
      </c>
      <c r="F66" s="49">
        <f t="shared" si="6"/>
        <v>516666.6667</v>
      </c>
      <c r="G66" s="49">
        <f t="shared" si="7"/>
        <v>905170.389</v>
      </c>
      <c r="H66" s="91"/>
      <c r="I66" s="49">
        <f t="shared" si="8"/>
        <v>3661.375119</v>
      </c>
      <c r="J66" s="49">
        <f t="shared" si="9"/>
        <v>2670.291548</v>
      </c>
      <c r="K66" s="51">
        <f t="shared" si="10"/>
        <v>524026.4614</v>
      </c>
      <c r="L66" s="52"/>
    </row>
    <row r="67" ht="14.25" customHeight="1">
      <c r="A67" s="60"/>
      <c r="B67" s="90">
        <f t="shared" si="2"/>
        <v>51</v>
      </c>
      <c r="C67" s="49">
        <f t="shared" si="3"/>
        <v>6316.666667</v>
      </c>
      <c r="D67" s="49">
        <f t="shared" si="4"/>
        <v>1666.666667</v>
      </c>
      <c r="E67" s="49">
        <f t="shared" si="5"/>
        <v>4650</v>
      </c>
      <c r="F67" s="49">
        <f t="shared" si="6"/>
        <v>515000</v>
      </c>
      <c r="G67" s="49">
        <f t="shared" si="7"/>
        <v>906961.1162</v>
      </c>
      <c r="H67" s="91"/>
      <c r="I67" s="49">
        <f t="shared" si="8"/>
        <v>3676.292014</v>
      </c>
      <c r="J67" s="49">
        <f t="shared" si="9"/>
        <v>2640.374652</v>
      </c>
      <c r="K67" s="51">
        <f t="shared" si="10"/>
        <v>530597.0346</v>
      </c>
      <c r="L67" s="52"/>
    </row>
    <row r="68" ht="14.25" customHeight="1">
      <c r="A68" s="60"/>
      <c r="B68" s="90">
        <f t="shared" si="2"/>
        <v>52</v>
      </c>
      <c r="C68" s="49">
        <f t="shared" si="3"/>
        <v>6301.666667</v>
      </c>
      <c r="D68" s="49">
        <f t="shared" si="4"/>
        <v>1666.666667</v>
      </c>
      <c r="E68" s="49">
        <f t="shared" si="5"/>
        <v>4635</v>
      </c>
      <c r="F68" s="49">
        <f t="shared" si="6"/>
        <v>513333.3333</v>
      </c>
      <c r="G68" s="49">
        <f t="shared" si="7"/>
        <v>908755.386</v>
      </c>
      <c r="H68" s="91"/>
      <c r="I68" s="49">
        <f t="shared" si="8"/>
        <v>3691.269683</v>
      </c>
      <c r="J68" s="49">
        <f t="shared" si="9"/>
        <v>2610.396984</v>
      </c>
      <c r="K68" s="51">
        <f t="shared" si="10"/>
        <v>537186.9093</v>
      </c>
      <c r="L68" s="52"/>
    </row>
    <row r="69" ht="14.25" customHeight="1">
      <c r="A69" s="60"/>
      <c r="B69" s="90">
        <f t="shared" si="2"/>
        <v>53</v>
      </c>
      <c r="C69" s="49">
        <f t="shared" si="3"/>
        <v>6286.666667</v>
      </c>
      <c r="D69" s="49">
        <f t="shared" si="4"/>
        <v>1666.666667</v>
      </c>
      <c r="E69" s="49">
        <f t="shared" si="5"/>
        <v>4620</v>
      </c>
      <c r="F69" s="49">
        <f t="shared" si="6"/>
        <v>511666.6667</v>
      </c>
      <c r="G69" s="49">
        <f t="shared" si="7"/>
        <v>910553.2054</v>
      </c>
      <c r="H69" s="91"/>
      <c r="I69" s="49">
        <f t="shared" si="8"/>
        <v>3706.308373</v>
      </c>
      <c r="J69" s="49">
        <f t="shared" si="9"/>
        <v>2580.358294</v>
      </c>
      <c r="K69" s="51">
        <f t="shared" si="10"/>
        <v>543796.1694</v>
      </c>
      <c r="L69" s="52"/>
    </row>
    <row r="70" ht="14.25" customHeight="1">
      <c r="A70" s="60"/>
      <c r="B70" s="90">
        <f t="shared" si="2"/>
        <v>54</v>
      </c>
      <c r="C70" s="49">
        <f t="shared" si="3"/>
        <v>6271.666667</v>
      </c>
      <c r="D70" s="49">
        <f t="shared" si="4"/>
        <v>1666.666667</v>
      </c>
      <c r="E70" s="49">
        <f t="shared" si="5"/>
        <v>4605</v>
      </c>
      <c r="F70" s="49">
        <f t="shared" si="6"/>
        <v>510000</v>
      </c>
      <c r="G70" s="49">
        <f t="shared" si="7"/>
        <v>912354.5815</v>
      </c>
      <c r="H70" s="91"/>
      <c r="I70" s="49">
        <f t="shared" si="8"/>
        <v>3721.408332</v>
      </c>
      <c r="J70" s="49">
        <f t="shared" si="9"/>
        <v>2550.258335</v>
      </c>
      <c r="K70" s="51">
        <f t="shared" si="10"/>
        <v>550424.899</v>
      </c>
      <c r="L70" s="52"/>
    </row>
    <row r="71" ht="14.25" customHeight="1">
      <c r="A71" s="60"/>
      <c r="B71" s="90">
        <f t="shared" si="2"/>
        <v>55</v>
      </c>
      <c r="C71" s="49">
        <f t="shared" si="3"/>
        <v>6256.666667</v>
      </c>
      <c r="D71" s="49">
        <f t="shared" si="4"/>
        <v>1666.666667</v>
      </c>
      <c r="E71" s="49">
        <f t="shared" si="5"/>
        <v>4590</v>
      </c>
      <c r="F71" s="49">
        <f t="shared" si="6"/>
        <v>508333.3333</v>
      </c>
      <c r="G71" s="49">
        <f t="shared" si="7"/>
        <v>914159.5214</v>
      </c>
      <c r="H71" s="91"/>
      <c r="I71" s="49">
        <f t="shared" si="8"/>
        <v>3736.56981</v>
      </c>
      <c r="J71" s="49">
        <f t="shared" si="9"/>
        <v>2520.096857</v>
      </c>
      <c r="K71" s="51">
        <f t="shared" si="10"/>
        <v>557073.1826</v>
      </c>
      <c r="L71" s="52"/>
    </row>
    <row r="72" ht="14.25" customHeight="1">
      <c r="A72" s="60"/>
      <c r="B72" s="90">
        <f t="shared" si="2"/>
        <v>56</v>
      </c>
      <c r="C72" s="49">
        <f t="shared" si="3"/>
        <v>6241.666667</v>
      </c>
      <c r="D72" s="49">
        <f t="shared" si="4"/>
        <v>1666.666667</v>
      </c>
      <c r="E72" s="49">
        <f t="shared" si="5"/>
        <v>4575</v>
      </c>
      <c r="F72" s="49">
        <f t="shared" si="6"/>
        <v>506666.6667</v>
      </c>
      <c r="G72" s="49">
        <f t="shared" si="7"/>
        <v>915968.032</v>
      </c>
      <c r="H72" s="91"/>
      <c r="I72" s="49">
        <f t="shared" si="8"/>
        <v>3751.793058</v>
      </c>
      <c r="J72" s="49">
        <f t="shared" si="9"/>
        <v>2489.873609</v>
      </c>
      <c r="K72" s="51">
        <f t="shared" si="10"/>
        <v>563741.1051</v>
      </c>
      <c r="L72" s="52"/>
    </row>
    <row r="73" ht="14.25" customHeight="1">
      <c r="A73" s="60"/>
      <c r="B73" s="90">
        <f t="shared" si="2"/>
        <v>57</v>
      </c>
      <c r="C73" s="49">
        <f t="shared" si="3"/>
        <v>6226.666667</v>
      </c>
      <c r="D73" s="49">
        <f t="shared" si="4"/>
        <v>1666.666667</v>
      </c>
      <c r="E73" s="49">
        <f t="shared" si="5"/>
        <v>4560</v>
      </c>
      <c r="F73" s="49">
        <f t="shared" si="6"/>
        <v>505000</v>
      </c>
      <c r="G73" s="49">
        <f t="shared" si="7"/>
        <v>917780.1204</v>
      </c>
      <c r="H73" s="91"/>
      <c r="I73" s="49">
        <f t="shared" si="8"/>
        <v>3767.078327</v>
      </c>
      <c r="J73" s="49">
        <f t="shared" si="9"/>
        <v>2459.58834</v>
      </c>
      <c r="K73" s="51">
        <f t="shared" si="10"/>
        <v>570428.7517</v>
      </c>
      <c r="L73" s="52"/>
    </row>
    <row r="74" ht="14.25" customHeight="1">
      <c r="A74" s="60"/>
      <c r="B74" s="90">
        <f t="shared" si="2"/>
        <v>58</v>
      </c>
      <c r="C74" s="49">
        <f t="shared" si="3"/>
        <v>6211.666667</v>
      </c>
      <c r="D74" s="49">
        <f t="shared" si="4"/>
        <v>1666.666667</v>
      </c>
      <c r="E74" s="49">
        <f t="shared" si="5"/>
        <v>4545</v>
      </c>
      <c r="F74" s="49">
        <f t="shared" si="6"/>
        <v>503333.3333</v>
      </c>
      <c r="G74" s="49">
        <f t="shared" si="7"/>
        <v>919595.7938</v>
      </c>
      <c r="H74" s="91"/>
      <c r="I74" s="49">
        <f t="shared" si="8"/>
        <v>3782.425871</v>
      </c>
      <c r="J74" s="49">
        <f t="shared" si="9"/>
        <v>2429.240796</v>
      </c>
      <c r="K74" s="51">
        <f t="shared" si="10"/>
        <v>577136.2082</v>
      </c>
      <c r="L74" s="52"/>
    </row>
    <row r="75" ht="14.25" customHeight="1">
      <c r="A75" s="60"/>
      <c r="B75" s="90">
        <f t="shared" si="2"/>
        <v>59</v>
      </c>
      <c r="C75" s="49">
        <f t="shared" si="3"/>
        <v>6196.666667</v>
      </c>
      <c r="D75" s="49">
        <f t="shared" si="4"/>
        <v>1666.666667</v>
      </c>
      <c r="E75" s="49">
        <f t="shared" si="5"/>
        <v>4530</v>
      </c>
      <c r="F75" s="49">
        <f t="shared" si="6"/>
        <v>501666.6667</v>
      </c>
      <c r="G75" s="49">
        <f t="shared" si="7"/>
        <v>921415.0591</v>
      </c>
      <c r="H75" s="91"/>
      <c r="I75" s="49">
        <f t="shared" si="8"/>
        <v>3797.835942</v>
      </c>
      <c r="J75" s="49">
        <f t="shared" si="9"/>
        <v>2398.830725</v>
      </c>
      <c r="K75" s="51">
        <f t="shared" si="10"/>
        <v>583863.5605</v>
      </c>
      <c r="L75" s="52"/>
    </row>
    <row r="76" ht="14.25" customHeight="1">
      <c r="A76" s="60"/>
      <c r="B76" s="90">
        <f t="shared" si="2"/>
        <v>60</v>
      </c>
      <c r="C76" s="49">
        <f t="shared" si="3"/>
        <v>6181.666667</v>
      </c>
      <c r="D76" s="49">
        <f t="shared" si="4"/>
        <v>1666.666667</v>
      </c>
      <c r="E76" s="49">
        <f t="shared" si="5"/>
        <v>4515</v>
      </c>
      <c r="F76" s="49">
        <f t="shared" si="6"/>
        <v>500000</v>
      </c>
      <c r="G76" s="49">
        <f t="shared" si="7"/>
        <v>923237.9236</v>
      </c>
      <c r="H76" s="91"/>
      <c r="I76" s="49">
        <f t="shared" si="8"/>
        <v>3813.308795</v>
      </c>
      <c r="J76" s="49">
        <f t="shared" si="9"/>
        <v>2368.357871</v>
      </c>
      <c r="K76" s="51">
        <f t="shared" si="10"/>
        <v>590610.895</v>
      </c>
      <c r="L76" s="52"/>
    </row>
    <row r="77" ht="14.25" customHeight="1">
      <c r="A77" s="60"/>
      <c r="B77" s="90">
        <f t="shared" si="2"/>
        <v>61</v>
      </c>
      <c r="C77" s="49">
        <f t="shared" si="3"/>
        <v>6166.666667</v>
      </c>
      <c r="D77" s="49">
        <f t="shared" si="4"/>
        <v>1666.666667</v>
      </c>
      <c r="E77" s="49">
        <f t="shared" si="5"/>
        <v>4500</v>
      </c>
      <c r="F77" s="49">
        <f t="shared" si="6"/>
        <v>498333.3333</v>
      </c>
      <c r="G77" s="49">
        <f t="shared" si="7"/>
        <v>925064.3943</v>
      </c>
      <c r="H77" s="91"/>
      <c r="I77" s="49">
        <f t="shared" si="8"/>
        <v>3828.844688</v>
      </c>
      <c r="J77" s="49">
        <f t="shared" si="9"/>
        <v>2337.821979</v>
      </c>
      <c r="K77" s="51">
        <f t="shared" si="10"/>
        <v>597378.2987</v>
      </c>
      <c r="L77" s="52"/>
    </row>
    <row r="78" ht="14.25" customHeight="1">
      <c r="A78" s="60"/>
      <c r="B78" s="90">
        <f t="shared" si="2"/>
        <v>62</v>
      </c>
      <c r="C78" s="49">
        <f t="shared" si="3"/>
        <v>6151.666667</v>
      </c>
      <c r="D78" s="49">
        <f t="shared" si="4"/>
        <v>1666.666667</v>
      </c>
      <c r="E78" s="49">
        <f t="shared" si="5"/>
        <v>4485</v>
      </c>
      <c r="F78" s="49">
        <f t="shared" si="6"/>
        <v>496666.6667</v>
      </c>
      <c r="G78" s="49">
        <f t="shared" si="7"/>
        <v>926894.4784</v>
      </c>
      <c r="H78" s="91"/>
      <c r="I78" s="49">
        <f t="shared" si="8"/>
        <v>3844.443875</v>
      </c>
      <c r="J78" s="49">
        <f t="shared" si="9"/>
        <v>2307.222792</v>
      </c>
      <c r="K78" s="51">
        <f t="shared" si="10"/>
        <v>604165.8588</v>
      </c>
      <c r="L78" s="52"/>
    </row>
    <row r="79" ht="14.25" customHeight="1">
      <c r="A79" s="60"/>
      <c r="B79" s="90">
        <f t="shared" si="2"/>
        <v>63</v>
      </c>
      <c r="C79" s="49">
        <f t="shared" si="3"/>
        <v>6136.666667</v>
      </c>
      <c r="D79" s="49">
        <f t="shared" si="4"/>
        <v>1666.666667</v>
      </c>
      <c r="E79" s="49">
        <f t="shared" si="5"/>
        <v>4470</v>
      </c>
      <c r="F79" s="49">
        <f t="shared" si="6"/>
        <v>495000</v>
      </c>
      <c r="G79" s="49">
        <f t="shared" si="7"/>
        <v>928728.183</v>
      </c>
      <c r="H79" s="91"/>
      <c r="I79" s="49">
        <f t="shared" si="8"/>
        <v>3860.106615</v>
      </c>
      <c r="J79" s="49">
        <f t="shared" si="9"/>
        <v>2276.560052</v>
      </c>
      <c r="K79" s="51">
        <f t="shared" si="10"/>
        <v>610973.6627</v>
      </c>
      <c r="L79" s="52"/>
    </row>
    <row r="80" ht="14.25" customHeight="1">
      <c r="A80" s="60"/>
      <c r="B80" s="90">
        <f t="shared" si="2"/>
        <v>64</v>
      </c>
      <c r="C80" s="49">
        <f t="shared" si="3"/>
        <v>6121.666667</v>
      </c>
      <c r="D80" s="49">
        <f t="shared" si="4"/>
        <v>1666.666667</v>
      </c>
      <c r="E80" s="49">
        <f t="shared" si="5"/>
        <v>4455</v>
      </c>
      <c r="F80" s="49">
        <f t="shared" si="6"/>
        <v>493333.3333</v>
      </c>
      <c r="G80" s="49">
        <f t="shared" si="7"/>
        <v>930565.5152</v>
      </c>
      <c r="H80" s="91"/>
      <c r="I80" s="49">
        <f t="shared" si="8"/>
        <v>3875.833167</v>
      </c>
      <c r="J80" s="49">
        <f t="shared" si="9"/>
        <v>2245.8335</v>
      </c>
      <c r="K80" s="51">
        <f t="shared" si="10"/>
        <v>617801.7987</v>
      </c>
      <c r="L80" s="52"/>
    </row>
    <row r="81" ht="14.25" customHeight="1">
      <c r="A81" s="60"/>
      <c r="B81" s="90">
        <f t="shared" si="2"/>
        <v>65</v>
      </c>
      <c r="C81" s="49">
        <f t="shared" si="3"/>
        <v>6106.666667</v>
      </c>
      <c r="D81" s="49">
        <f t="shared" si="4"/>
        <v>1666.666667</v>
      </c>
      <c r="E81" s="49">
        <f t="shared" si="5"/>
        <v>4440</v>
      </c>
      <c r="F81" s="49">
        <f t="shared" si="6"/>
        <v>491666.6667</v>
      </c>
      <c r="G81" s="49">
        <f t="shared" si="7"/>
        <v>932406.4823</v>
      </c>
      <c r="H81" s="91"/>
      <c r="I81" s="49">
        <f t="shared" si="8"/>
        <v>3891.623791</v>
      </c>
      <c r="J81" s="49">
        <f t="shared" si="9"/>
        <v>2215.042875</v>
      </c>
      <c r="K81" s="51">
        <f t="shared" si="10"/>
        <v>624650.3551</v>
      </c>
      <c r="L81" s="52"/>
    </row>
    <row r="82" ht="14.25" customHeight="1">
      <c r="A82" s="60"/>
      <c r="B82" s="90">
        <f t="shared" si="2"/>
        <v>66</v>
      </c>
      <c r="C82" s="49">
        <f t="shared" si="3"/>
        <v>6091.666667</v>
      </c>
      <c r="D82" s="49">
        <f t="shared" si="4"/>
        <v>1666.666667</v>
      </c>
      <c r="E82" s="49">
        <f t="shared" si="5"/>
        <v>4425</v>
      </c>
      <c r="F82" s="49">
        <f t="shared" si="6"/>
        <v>490000</v>
      </c>
      <c r="G82" s="49">
        <f t="shared" si="7"/>
        <v>934251.0915</v>
      </c>
      <c r="H82" s="91"/>
      <c r="I82" s="49">
        <f t="shared" si="8"/>
        <v>3907.478748</v>
      </c>
      <c r="J82" s="49">
        <f t="shared" si="9"/>
        <v>2184.187918</v>
      </c>
      <c r="K82" s="51">
        <f t="shared" si="10"/>
        <v>631519.4207</v>
      </c>
      <c r="L82" s="52"/>
    </row>
    <row r="83" ht="14.25" customHeight="1">
      <c r="A83" s="60"/>
      <c r="B83" s="90">
        <f t="shared" si="2"/>
        <v>67</v>
      </c>
      <c r="C83" s="49">
        <f t="shared" si="3"/>
        <v>6076.666667</v>
      </c>
      <c r="D83" s="49">
        <f t="shared" si="4"/>
        <v>1666.666667</v>
      </c>
      <c r="E83" s="49">
        <f t="shared" si="5"/>
        <v>4410</v>
      </c>
      <c r="F83" s="49">
        <f t="shared" si="6"/>
        <v>488333.3333</v>
      </c>
      <c r="G83" s="49">
        <f t="shared" si="7"/>
        <v>936099.3499</v>
      </c>
      <c r="H83" s="91"/>
      <c r="I83" s="49">
        <f t="shared" si="8"/>
        <v>3923.3983</v>
      </c>
      <c r="J83" s="49">
        <f t="shared" si="9"/>
        <v>2153.268366</v>
      </c>
      <c r="K83" s="51">
        <f t="shared" si="10"/>
        <v>638409.0847</v>
      </c>
      <c r="L83" s="52"/>
    </row>
    <row r="84" ht="14.25" customHeight="1">
      <c r="A84" s="60"/>
      <c r="B84" s="90">
        <f t="shared" si="2"/>
        <v>68</v>
      </c>
      <c r="C84" s="49">
        <f t="shared" si="3"/>
        <v>6061.666667</v>
      </c>
      <c r="D84" s="49">
        <f t="shared" si="4"/>
        <v>1666.666667</v>
      </c>
      <c r="E84" s="49">
        <f t="shared" si="5"/>
        <v>4395</v>
      </c>
      <c r="F84" s="49">
        <f t="shared" si="6"/>
        <v>486666.6667</v>
      </c>
      <c r="G84" s="49">
        <f t="shared" si="7"/>
        <v>937951.2647</v>
      </c>
      <c r="H84" s="91"/>
      <c r="I84" s="49">
        <f t="shared" si="8"/>
        <v>3939.382711</v>
      </c>
      <c r="J84" s="49">
        <f t="shared" si="9"/>
        <v>2122.283956</v>
      </c>
      <c r="K84" s="51">
        <f t="shared" si="10"/>
        <v>645319.4368</v>
      </c>
      <c r="L84" s="52"/>
    </row>
    <row r="85" ht="14.25" customHeight="1">
      <c r="A85" s="60"/>
      <c r="B85" s="90">
        <f t="shared" si="2"/>
        <v>69</v>
      </c>
      <c r="C85" s="49">
        <f t="shared" si="3"/>
        <v>6046.666667</v>
      </c>
      <c r="D85" s="49">
        <f t="shared" si="4"/>
        <v>1666.666667</v>
      </c>
      <c r="E85" s="49">
        <f t="shared" si="5"/>
        <v>4380</v>
      </c>
      <c r="F85" s="49">
        <f t="shared" si="6"/>
        <v>485000</v>
      </c>
      <c r="G85" s="49">
        <f t="shared" si="7"/>
        <v>939806.8433</v>
      </c>
      <c r="H85" s="91"/>
      <c r="I85" s="49">
        <f t="shared" si="8"/>
        <v>3955.432243</v>
      </c>
      <c r="J85" s="49">
        <f t="shared" si="9"/>
        <v>2091.234423</v>
      </c>
      <c r="K85" s="51">
        <f t="shared" si="10"/>
        <v>652250.567</v>
      </c>
      <c r="L85" s="52"/>
    </row>
    <row r="86" ht="14.25" customHeight="1">
      <c r="A86" s="60"/>
      <c r="B86" s="90">
        <f t="shared" si="2"/>
        <v>70</v>
      </c>
      <c r="C86" s="49">
        <f t="shared" si="3"/>
        <v>6031.666667</v>
      </c>
      <c r="D86" s="49">
        <f t="shared" si="4"/>
        <v>1666.666667</v>
      </c>
      <c r="E86" s="49">
        <f t="shared" si="5"/>
        <v>4365</v>
      </c>
      <c r="F86" s="49">
        <f t="shared" si="6"/>
        <v>483333.3333</v>
      </c>
      <c r="G86" s="49">
        <f t="shared" si="7"/>
        <v>941666.0928</v>
      </c>
      <c r="H86" s="91"/>
      <c r="I86" s="49">
        <f t="shared" si="8"/>
        <v>3971.547164</v>
      </c>
      <c r="J86" s="49">
        <f t="shared" si="9"/>
        <v>2060.119503</v>
      </c>
      <c r="K86" s="51">
        <f t="shared" si="10"/>
        <v>659202.5657</v>
      </c>
      <c r="L86" s="52"/>
    </row>
    <row r="87" ht="14.25" customHeight="1">
      <c r="A87" s="60"/>
      <c r="B87" s="90">
        <f t="shared" si="2"/>
        <v>71</v>
      </c>
      <c r="C87" s="49">
        <f t="shared" si="3"/>
        <v>6016.666667</v>
      </c>
      <c r="D87" s="49">
        <f t="shared" si="4"/>
        <v>1666.666667</v>
      </c>
      <c r="E87" s="49">
        <f t="shared" si="5"/>
        <v>4350</v>
      </c>
      <c r="F87" s="49">
        <f t="shared" si="6"/>
        <v>481666.6667</v>
      </c>
      <c r="G87" s="49">
        <f t="shared" si="7"/>
        <v>943529.0206</v>
      </c>
      <c r="H87" s="91"/>
      <c r="I87" s="49">
        <f t="shared" si="8"/>
        <v>3987.727739</v>
      </c>
      <c r="J87" s="49">
        <f t="shared" si="9"/>
        <v>2028.938928</v>
      </c>
      <c r="K87" s="51">
        <f t="shared" si="10"/>
        <v>666175.5239</v>
      </c>
      <c r="L87" s="52"/>
    </row>
    <row r="88" ht="14.25" customHeight="1">
      <c r="A88" s="60"/>
      <c r="B88" s="90">
        <f t="shared" si="2"/>
        <v>72</v>
      </c>
      <c r="C88" s="49">
        <f t="shared" si="3"/>
        <v>6001.666667</v>
      </c>
      <c r="D88" s="49">
        <f t="shared" si="4"/>
        <v>1666.666667</v>
      </c>
      <c r="E88" s="49">
        <f t="shared" si="5"/>
        <v>4335</v>
      </c>
      <c r="F88" s="49">
        <f t="shared" si="6"/>
        <v>480000</v>
      </c>
      <c r="G88" s="49">
        <f t="shared" si="7"/>
        <v>945395.6338</v>
      </c>
      <c r="H88" s="91"/>
      <c r="I88" s="49">
        <f t="shared" si="8"/>
        <v>4003.974235</v>
      </c>
      <c r="J88" s="49">
        <f t="shared" si="9"/>
        <v>1997.692431</v>
      </c>
      <c r="K88" s="51">
        <f t="shared" si="10"/>
        <v>673169.5328</v>
      </c>
      <c r="L88" s="52"/>
    </row>
    <row r="89" ht="14.25" customHeight="1">
      <c r="A89" s="60"/>
      <c r="B89" s="90">
        <f t="shared" si="2"/>
        <v>73</v>
      </c>
      <c r="C89" s="49">
        <f t="shared" si="3"/>
        <v>5986.666667</v>
      </c>
      <c r="D89" s="49">
        <f t="shared" si="4"/>
        <v>1666.666667</v>
      </c>
      <c r="E89" s="49">
        <f t="shared" si="5"/>
        <v>4320</v>
      </c>
      <c r="F89" s="49">
        <f t="shared" si="6"/>
        <v>478333.3333</v>
      </c>
      <c r="G89" s="49">
        <f t="shared" si="7"/>
        <v>947265.9398</v>
      </c>
      <c r="H89" s="91"/>
      <c r="I89" s="49">
        <f t="shared" si="8"/>
        <v>4020.286922</v>
      </c>
      <c r="J89" s="49">
        <f t="shared" si="9"/>
        <v>1966.379745</v>
      </c>
      <c r="K89" s="51">
        <f t="shared" si="10"/>
        <v>680184.684</v>
      </c>
      <c r="L89" s="52"/>
    </row>
    <row r="90" ht="14.25" customHeight="1">
      <c r="A90" s="60"/>
      <c r="B90" s="90">
        <f t="shared" si="2"/>
        <v>74</v>
      </c>
      <c r="C90" s="49">
        <f t="shared" si="3"/>
        <v>5971.666667</v>
      </c>
      <c r="D90" s="49">
        <f t="shared" si="4"/>
        <v>1666.666667</v>
      </c>
      <c r="E90" s="49">
        <f t="shared" si="5"/>
        <v>4305</v>
      </c>
      <c r="F90" s="49">
        <f t="shared" si="6"/>
        <v>476666.6667</v>
      </c>
      <c r="G90" s="49">
        <f t="shared" si="7"/>
        <v>949139.9459</v>
      </c>
      <c r="H90" s="91"/>
      <c r="I90" s="49">
        <f t="shared" si="8"/>
        <v>4036.666068</v>
      </c>
      <c r="J90" s="49">
        <f t="shared" si="9"/>
        <v>1935.000598</v>
      </c>
      <c r="K90" s="51">
        <f t="shared" si="10"/>
        <v>687221.0697</v>
      </c>
      <c r="L90" s="52"/>
    </row>
    <row r="91" ht="14.25" customHeight="1">
      <c r="A91" s="60"/>
      <c r="B91" s="90">
        <f t="shared" si="2"/>
        <v>75</v>
      </c>
      <c r="C91" s="49">
        <f t="shared" si="3"/>
        <v>5956.666667</v>
      </c>
      <c r="D91" s="49">
        <f t="shared" si="4"/>
        <v>1666.666667</v>
      </c>
      <c r="E91" s="49">
        <f t="shared" si="5"/>
        <v>4290</v>
      </c>
      <c r="F91" s="49">
        <f t="shared" si="6"/>
        <v>475000</v>
      </c>
      <c r="G91" s="49">
        <f t="shared" si="7"/>
        <v>951017.6594</v>
      </c>
      <c r="H91" s="91"/>
      <c r="I91" s="49">
        <f t="shared" si="8"/>
        <v>4053.111946</v>
      </c>
      <c r="J91" s="49">
        <f t="shared" si="9"/>
        <v>1903.554721</v>
      </c>
      <c r="K91" s="51">
        <f t="shared" si="10"/>
        <v>694278.7825</v>
      </c>
      <c r="L91" s="52"/>
    </row>
    <row r="92" ht="14.25" customHeight="1">
      <c r="A92" s="60"/>
      <c r="B92" s="90">
        <f t="shared" si="2"/>
        <v>76</v>
      </c>
      <c r="C92" s="49">
        <f t="shared" si="3"/>
        <v>5941.666667</v>
      </c>
      <c r="D92" s="49">
        <f t="shared" si="4"/>
        <v>1666.666667</v>
      </c>
      <c r="E92" s="49">
        <f t="shared" si="5"/>
        <v>4275</v>
      </c>
      <c r="F92" s="49">
        <f t="shared" si="6"/>
        <v>473333.3333</v>
      </c>
      <c r="G92" s="49">
        <f t="shared" si="7"/>
        <v>952899.0876</v>
      </c>
      <c r="H92" s="91"/>
      <c r="I92" s="49">
        <f t="shared" si="8"/>
        <v>4069.624825</v>
      </c>
      <c r="J92" s="49">
        <f t="shared" si="9"/>
        <v>1872.041841</v>
      </c>
      <c r="K92" s="51">
        <f t="shared" si="10"/>
        <v>701357.9152</v>
      </c>
      <c r="L92" s="52"/>
    </row>
    <row r="93" ht="14.25" customHeight="1">
      <c r="A93" s="60"/>
      <c r="B93" s="90">
        <f t="shared" si="2"/>
        <v>77</v>
      </c>
      <c r="C93" s="49">
        <f t="shared" si="3"/>
        <v>5926.666667</v>
      </c>
      <c r="D93" s="49">
        <f t="shared" si="4"/>
        <v>1666.666667</v>
      </c>
      <c r="E93" s="49">
        <f t="shared" si="5"/>
        <v>4260</v>
      </c>
      <c r="F93" s="49">
        <f t="shared" si="6"/>
        <v>471666.6667</v>
      </c>
      <c r="G93" s="49">
        <f t="shared" si="7"/>
        <v>954784.2379</v>
      </c>
      <c r="H93" s="91"/>
      <c r="I93" s="49">
        <f t="shared" si="8"/>
        <v>4086.204981</v>
      </c>
      <c r="J93" s="49">
        <f t="shared" si="9"/>
        <v>1840.461686</v>
      </c>
      <c r="K93" s="51">
        <f t="shared" si="10"/>
        <v>708458.5612</v>
      </c>
      <c r="L93" s="52"/>
    </row>
    <row r="94" ht="14.25" customHeight="1">
      <c r="A94" s="60"/>
      <c r="B94" s="90">
        <f t="shared" si="2"/>
        <v>78</v>
      </c>
      <c r="C94" s="49">
        <f t="shared" si="3"/>
        <v>5911.666667</v>
      </c>
      <c r="D94" s="49">
        <f t="shared" si="4"/>
        <v>1666.666667</v>
      </c>
      <c r="E94" s="49">
        <f t="shared" si="5"/>
        <v>4245</v>
      </c>
      <c r="F94" s="49">
        <f t="shared" si="6"/>
        <v>470000</v>
      </c>
      <c r="G94" s="49">
        <f t="shared" si="7"/>
        <v>956673.1177</v>
      </c>
      <c r="H94" s="91"/>
      <c r="I94" s="49">
        <f t="shared" si="8"/>
        <v>4102.852686</v>
      </c>
      <c r="J94" s="49">
        <f t="shared" si="9"/>
        <v>1808.813981</v>
      </c>
      <c r="K94" s="51">
        <f t="shared" si="10"/>
        <v>715580.8144</v>
      </c>
      <c r="L94" s="52"/>
    </row>
    <row r="95" ht="14.25" customHeight="1">
      <c r="A95" s="60"/>
      <c r="B95" s="90">
        <f t="shared" si="2"/>
        <v>79</v>
      </c>
      <c r="C95" s="49">
        <f t="shared" si="3"/>
        <v>5896.666667</v>
      </c>
      <c r="D95" s="49">
        <f t="shared" si="4"/>
        <v>1666.666667</v>
      </c>
      <c r="E95" s="49">
        <f t="shared" si="5"/>
        <v>4230</v>
      </c>
      <c r="F95" s="49">
        <f t="shared" si="6"/>
        <v>468333.3333</v>
      </c>
      <c r="G95" s="49">
        <f t="shared" si="7"/>
        <v>958565.7343</v>
      </c>
      <c r="H95" s="91"/>
      <c r="I95" s="49">
        <f t="shared" si="8"/>
        <v>4119.568215</v>
      </c>
      <c r="J95" s="49">
        <f t="shared" si="9"/>
        <v>1777.098451</v>
      </c>
      <c r="K95" s="51">
        <f t="shared" si="10"/>
        <v>722724.769</v>
      </c>
      <c r="L95" s="52"/>
    </row>
    <row r="96" ht="14.25" customHeight="1">
      <c r="A96" s="60"/>
      <c r="B96" s="90">
        <f t="shared" si="2"/>
        <v>80</v>
      </c>
      <c r="C96" s="49">
        <f t="shared" si="3"/>
        <v>5881.666667</v>
      </c>
      <c r="D96" s="49">
        <f t="shared" si="4"/>
        <v>1666.666667</v>
      </c>
      <c r="E96" s="49">
        <f t="shared" si="5"/>
        <v>4215</v>
      </c>
      <c r="F96" s="49">
        <f t="shared" si="6"/>
        <v>466666.6667</v>
      </c>
      <c r="G96" s="49">
        <f t="shared" si="7"/>
        <v>960462.0951</v>
      </c>
      <c r="H96" s="91"/>
      <c r="I96" s="49">
        <f t="shared" si="8"/>
        <v>4136.351846</v>
      </c>
      <c r="J96" s="49">
        <f t="shared" si="9"/>
        <v>1745.31482</v>
      </c>
      <c r="K96" s="51">
        <f t="shared" si="10"/>
        <v>729890.5196</v>
      </c>
      <c r="L96" s="52"/>
    </row>
    <row r="97" ht="14.25" customHeight="1">
      <c r="A97" s="60"/>
      <c r="B97" s="90">
        <f t="shared" si="2"/>
        <v>81</v>
      </c>
      <c r="C97" s="49">
        <f t="shared" si="3"/>
        <v>5866.666667</v>
      </c>
      <c r="D97" s="49">
        <f t="shared" si="4"/>
        <v>1666.666667</v>
      </c>
      <c r="E97" s="49">
        <f t="shared" si="5"/>
        <v>4200</v>
      </c>
      <c r="F97" s="49">
        <f t="shared" si="6"/>
        <v>465000</v>
      </c>
      <c r="G97" s="49">
        <f t="shared" si="7"/>
        <v>962362.2075</v>
      </c>
      <c r="H97" s="91"/>
      <c r="I97" s="49">
        <f t="shared" si="8"/>
        <v>4153.203856</v>
      </c>
      <c r="J97" s="49">
        <f t="shared" si="9"/>
        <v>1713.462811</v>
      </c>
      <c r="K97" s="51">
        <f t="shared" si="10"/>
        <v>737078.1613</v>
      </c>
      <c r="L97" s="52"/>
    </row>
    <row r="98" ht="14.25" customHeight="1">
      <c r="A98" s="60"/>
      <c r="B98" s="90">
        <f t="shared" si="2"/>
        <v>82</v>
      </c>
      <c r="C98" s="49">
        <f t="shared" si="3"/>
        <v>5851.666667</v>
      </c>
      <c r="D98" s="49">
        <f t="shared" si="4"/>
        <v>1666.666667</v>
      </c>
      <c r="E98" s="49">
        <f t="shared" si="5"/>
        <v>4185</v>
      </c>
      <c r="F98" s="49">
        <f t="shared" si="6"/>
        <v>463333.3333</v>
      </c>
      <c r="G98" s="49">
        <f t="shared" si="7"/>
        <v>964266.0791</v>
      </c>
      <c r="H98" s="91"/>
      <c r="I98" s="49">
        <f t="shared" si="8"/>
        <v>4170.124522</v>
      </c>
      <c r="J98" s="49">
        <f t="shared" si="9"/>
        <v>1681.542144</v>
      </c>
      <c r="K98" s="51">
        <f t="shared" si="10"/>
        <v>744287.7896</v>
      </c>
      <c r="L98" s="52"/>
    </row>
    <row r="99" ht="14.25" customHeight="1">
      <c r="A99" s="60"/>
      <c r="B99" s="90">
        <f t="shared" si="2"/>
        <v>83</v>
      </c>
      <c r="C99" s="49">
        <f t="shared" si="3"/>
        <v>5836.666667</v>
      </c>
      <c r="D99" s="49">
        <f t="shared" si="4"/>
        <v>1666.666667</v>
      </c>
      <c r="E99" s="49">
        <f t="shared" si="5"/>
        <v>4170</v>
      </c>
      <c r="F99" s="49">
        <f t="shared" si="6"/>
        <v>461666.6667</v>
      </c>
      <c r="G99" s="49">
        <f t="shared" si="7"/>
        <v>966173.7171</v>
      </c>
      <c r="H99" s="91"/>
      <c r="I99" s="49">
        <f t="shared" si="8"/>
        <v>4187.114126</v>
      </c>
      <c r="J99" s="49">
        <f t="shared" si="9"/>
        <v>1649.552541</v>
      </c>
      <c r="K99" s="51">
        <f t="shared" si="10"/>
        <v>751519.5006</v>
      </c>
      <c r="L99" s="52"/>
    </row>
    <row r="100" ht="14.25" customHeight="1">
      <c r="A100" s="60"/>
      <c r="B100" s="90">
        <f t="shared" si="2"/>
        <v>84</v>
      </c>
      <c r="C100" s="49">
        <f t="shared" si="3"/>
        <v>5821.666667</v>
      </c>
      <c r="D100" s="49">
        <f t="shared" si="4"/>
        <v>1666.666667</v>
      </c>
      <c r="E100" s="49">
        <f t="shared" si="5"/>
        <v>4155</v>
      </c>
      <c r="F100" s="49">
        <f t="shared" si="6"/>
        <v>460000</v>
      </c>
      <c r="G100" s="49">
        <f t="shared" si="7"/>
        <v>968085.129</v>
      </c>
      <c r="H100" s="91"/>
      <c r="I100" s="49">
        <f t="shared" si="8"/>
        <v>4204.172947</v>
      </c>
      <c r="J100" s="49">
        <f t="shared" si="9"/>
        <v>1617.49372</v>
      </c>
      <c r="K100" s="51">
        <f t="shared" si="10"/>
        <v>758773.3906</v>
      </c>
      <c r="L100" s="52"/>
    </row>
    <row r="101" ht="14.25" customHeight="1">
      <c r="A101" s="60"/>
      <c r="B101" s="90">
        <f t="shared" si="2"/>
        <v>85</v>
      </c>
      <c r="C101" s="49">
        <f t="shared" si="3"/>
        <v>5806.666667</v>
      </c>
      <c r="D101" s="49">
        <f t="shared" si="4"/>
        <v>1666.666667</v>
      </c>
      <c r="E101" s="49">
        <f t="shared" si="5"/>
        <v>4140</v>
      </c>
      <c r="F101" s="49">
        <f t="shared" si="6"/>
        <v>458333.3333</v>
      </c>
      <c r="G101" s="49">
        <f t="shared" si="7"/>
        <v>970000.3223</v>
      </c>
      <c r="H101" s="91"/>
      <c r="I101" s="49">
        <f t="shared" si="8"/>
        <v>4221.301268</v>
      </c>
      <c r="J101" s="49">
        <f t="shared" si="9"/>
        <v>1585.365399</v>
      </c>
      <c r="K101" s="51">
        <f t="shared" si="10"/>
        <v>766049.5564</v>
      </c>
      <c r="L101" s="52"/>
    </row>
    <row r="102" ht="14.25" customHeight="1">
      <c r="A102" s="60"/>
      <c r="B102" s="90">
        <f t="shared" si="2"/>
        <v>86</v>
      </c>
      <c r="C102" s="49">
        <f t="shared" si="3"/>
        <v>5791.666667</v>
      </c>
      <c r="D102" s="49">
        <f t="shared" si="4"/>
        <v>1666.666667</v>
      </c>
      <c r="E102" s="49">
        <f t="shared" si="5"/>
        <v>4125</v>
      </c>
      <c r="F102" s="49">
        <f t="shared" si="6"/>
        <v>456666.6667</v>
      </c>
      <c r="G102" s="49">
        <f t="shared" si="7"/>
        <v>971919.3046</v>
      </c>
      <c r="H102" s="91"/>
      <c r="I102" s="49">
        <f t="shared" si="8"/>
        <v>4238.499372</v>
      </c>
      <c r="J102" s="49">
        <f t="shared" si="9"/>
        <v>1553.167295</v>
      </c>
      <c r="K102" s="51">
        <f t="shared" si="10"/>
        <v>773348.0954</v>
      </c>
      <c r="L102" s="52"/>
    </row>
    <row r="103" ht="14.25" customHeight="1">
      <c r="A103" s="60"/>
      <c r="B103" s="90">
        <f t="shared" si="2"/>
        <v>87</v>
      </c>
      <c r="C103" s="49">
        <f t="shared" si="3"/>
        <v>5776.666667</v>
      </c>
      <c r="D103" s="49">
        <f t="shared" si="4"/>
        <v>1666.666667</v>
      </c>
      <c r="E103" s="49">
        <f t="shared" si="5"/>
        <v>4110</v>
      </c>
      <c r="F103" s="49">
        <f t="shared" si="6"/>
        <v>455000</v>
      </c>
      <c r="G103" s="49">
        <f t="shared" si="7"/>
        <v>973842.0832</v>
      </c>
      <c r="H103" s="91"/>
      <c r="I103" s="49">
        <f t="shared" si="8"/>
        <v>4255.767543</v>
      </c>
      <c r="J103" s="49">
        <f t="shared" si="9"/>
        <v>1520.899124</v>
      </c>
      <c r="K103" s="51">
        <f t="shared" si="10"/>
        <v>780669.1052</v>
      </c>
      <c r="L103" s="52"/>
    </row>
    <row r="104" ht="14.25" customHeight="1">
      <c r="A104" s="60"/>
      <c r="B104" s="90">
        <f t="shared" si="2"/>
        <v>88</v>
      </c>
      <c r="C104" s="49">
        <f t="shared" si="3"/>
        <v>5761.666667</v>
      </c>
      <c r="D104" s="49">
        <f t="shared" si="4"/>
        <v>1666.666667</v>
      </c>
      <c r="E104" s="49">
        <f t="shared" si="5"/>
        <v>4095</v>
      </c>
      <c r="F104" s="49">
        <f t="shared" si="6"/>
        <v>453333.3333</v>
      </c>
      <c r="G104" s="49">
        <f t="shared" si="7"/>
        <v>975768.6657</v>
      </c>
      <c r="H104" s="91"/>
      <c r="I104" s="49">
        <f t="shared" si="8"/>
        <v>4273.106067</v>
      </c>
      <c r="J104" s="49">
        <f t="shared" si="9"/>
        <v>1488.5606</v>
      </c>
      <c r="K104" s="51">
        <f t="shared" si="10"/>
        <v>788012.6841</v>
      </c>
      <c r="L104" s="52"/>
    </row>
    <row r="105" ht="14.25" customHeight="1">
      <c r="A105" s="60"/>
      <c r="B105" s="90">
        <f t="shared" si="2"/>
        <v>89</v>
      </c>
      <c r="C105" s="49">
        <f t="shared" si="3"/>
        <v>5746.666667</v>
      </c>
      <c r="D105" s="49">
        <f t="shared" si="4"/>
        <v>1666.666667</v>
      </c>
      <c r="E105" s="49">
        <f t="shared" si="5"/>
        <v>4080</v>
      </c>
      <c r="F105" s="49">
        <f t="shared" si="6"/>
        <v>451666.6667</v>
      </c>
      <c r="G105" s="49">
        <f t="shared" si="7"/>
        <v>977699.0596</v>
      </c>
      <c r="H105" s="91"/>
      <c r="I105" s="49">
        <f t="shared" si="8"/>
        <v>4290.51523</v>
      </c>
      <c r="J105" s="49">
        <f t="shared" si="9"/>
        <v>1456.151437</v>
      </c>
      <c r="K105" s="51">
        <f t="shared" si="10"/>
        <v>795378.9307</v>
      </c>
      <c r="L105" s="52"/>
    </row>
    <row r="106" ht="14.25" customHeight="1">
      <c r="A106" s="60"/>
      <c r="B106" s="90">
        <f t="shared" si="2"/>
        <v>90</v>
      </c>
      <c r="C106" s="49">
        <f t="shared" si="3"/>
        <v>5731.666667</v>
      </c>
      <c r="D106" s="49">
        <f t="shared" si="4"/>
        <v>1666.666667</v>
      </c>
      <c r="E106" s="49">
        <f t="shared" si="5"/>
        <v>4065</v>
      </c>
      <c r="F106" s="49">
        <f t="shared" si="6"/>
        <v>450000</v>
      </c>
      <c r="G106" s="49">
        <f t="shared" si="7"/>
        <v>979633.2725</v>
      </c>
      <c r="H106" s="91"/>
      <c r="I106" s="49">
        <f t="shared" si="8"/>
        <v>4307.99532</v>
      </c>
      <c r="J106" s="49">
        <f t="shared" si="9"/>
        <v>1423.671347</v>
      </c>
      <c r="K106" s="51">
        <f t="shared" si="10"/>
        <v>802767.944</v>
      </c>
      <c r="L106" s="52"/>
    </row>
    <row r="107" ht="14.25" customHeight="1">
      <c r="A107" s="60"/>
      <c r="B107" s="90">
        <f t="shared" si="2"/>
        <v>91</v>
      </c>
      <c r="C107" s="49">
        <f t="shared" si="3"/>
        <v>5716.666667</v>
      </c>
      <c r="D107" s="49">
        <f t="shared" si="4"/>
        <v>1666.666667</v>
      </c>
      <c r="E107" s="49">
        <f t="shared" si="5"/>
        <v>4050</v>
      </c>
      <c r="F107" s="49">
        <f t="shared" si="6"/>
        <v>448333.3333</v>
      </c>
      <c r="G107" s="49">
        <f t="shared" si="7"/>
        <v>981571.3119</v>
      </c>
      <c r="H107" s="91"/>
      <c r="I107" s="49">
        <f t="shared" si="8"/>
        <v>4325.546626</v>
      </c>
      <c r="J107" s="49">
        <f t="shared" si="9"/>
        <v>1391.120041</v>
      </c>
      <c r="K107" s="51">
        <f t="shared" si="10"/>
        <v>810179.8236</v>
      </c>
      <c r="L107" s="52"/>
    </row>
    <row r="108" ht="14.25" customHeight="1">
      <c r="A108" s="60"/>
      <c r="B108" s="90">
        <f t="shared" si="2"/>
        <v>92</v>
      </c>
      <c r="C108" s="49">
        <f t="shared" si="3"/>
        <v>5701.666667</v>
      </c>
      <c r="D108" s="49">
        <f t="shared" si="4"/>
        <v>1666.666667</v>
      </c>
      <c r="E108" s="49">
        <f t="shared" si="5"/>
        <v>4035</v>
      </c>
      <c r="F108" s="49">
        <f t="shared" si="6"/>
        <v>446666.6667</v>
      </c>
      <c r="G108" s="49">
        <f t="shared" si="7"/>
        <v>983513.1854</v>
      </c>
      <c r="H108" s="91"/>
      <c r="I108" s="49">
        <f t="shared" si="8"/>
        <v>4343.169439</v>
      </c>
      <c r="J108" s="49">
        <f t="shared" si="9"/>
        <v>1358.497228</v>
      </c>
      <c r="K108" s="51">
        <f t="shared" si="10"/>
        <v>817614.6695</v>
      </c>
      <c r="L108" s="52"/>
    </row>
    <row r="109" ht="14.25" customHeight="1">
      <c r="A109" s="60"/>
      <c r="B109" s="90">
        <f t="shared" si="2"/>
        <v>93</v>
      </c>
      <c r="C109" s="49">
        <f t="shared" si="3"/>
        <v>5686.666667</v>
      </c>
      <c r="D109" s="49">
        <f t="shared" si="4"/>
        <v>1666.666667</v>
      </c>
      <c r="E109" s="49">
        <f t="shared" si="5"/>
        <v>4020</v>
      </c>
      <c r="F109" s="49">
        <f t="shared" si="6"/>
        <v>445000</v>
      </c>
      <c r="G109" s="49">
        <f t="shared" si="7"/>
        <v>985458.9005</v>
      </c>
      <c r="H109" s="91"/>
      <c r="I109" s="49">
        <f t="shared" si="8"/>
        <v>4360.864048</v>
      </c>
      <c r="J109" s="49">
        <f t="shared" si="9"/>
        <v>1325.802618</v>
      </c>
      <c r="K109" s="51">
        <f t="shared" si="10"/>
        <v>825072.5822</v>
      </c>
      <c r="L109" s="52"/>
    </row>
    <row r="110" ht="14.25" customHeight="1">
      <c r="A110" s="60"/>
      <c r="B110" s="90">
        <f t="shared" si="2"/>
        <v>94</v>
      </c>
      <c r="C110" s="49">
        <f t="shared" si="3"/>
        <v>5671.666667</v>
      </c>
      <c r="D110" s="49">
        <f t="shared" si="4"/>
        <v>1666.666667</v>
      </c>
      <c r="E110" s="49">
        <f t="shared" si="5"/>
        <v>4005</v>
      </c>
      <c r="F110" s="49">
        <f t="shared" si="6"/>
        <v>443333.3333</v>
      </c>
      <c r="G110" s="49">
        <f t="shared" si="7"/>
        <v>987408.465</v>
      </c>
      <c r="H110" s="91"/>
      <c r="I110" s="49">
        <f t="shared" si="8"/>
        <v>4378.630748</v>
      </c>
      <c r="J110" s="49">
        <f t="shared" si="9"/>
        <v>1293.035918</v>
      </c>
      <c r="K110" s="51">
        <f t="shared" si="10"/>
        <v>832553.6624</v>
      </c>
      <c r="L110" s="52"/>
    </row>
    <row r="111" ht="14.25" customHeight="1">
      <c r="A111" s="60"/>
      <c r="B111" s="90">
        <f t="shared" si="2"/>
        <v>95</v>
      </c>
      <c r="C111" s="49">
        <f t="shared" si="3"/>
        <v>5656.666667</v>
      </c>
      <c r="D111" s="49">
        <f t="shared" si="4"/>
        <v>1666.666667</v>
      </c>
      <c r="E111" s="49">
        <f t="shared" si="5"/>
        <v>3990</v>
      </c>
      <c r="F111" s="49">
        <f t="shared" si="6"/>
        <v>441666.6667</v>
      </c>
      <c r="G111" s="49">
        <f t="shared" si="7"/>
        <v>989361.8863</v>
      </c>
      <c r="H111" s="91"/>
      <c r="I111" s="49">
        <f t="shared" si="8"/>
        <v>4396.469832</v>
      </c>
      <c r="J111" s="49">
        <f t="shared" si="9"/>
        <v>1260.196835</v>
      </c>
      <c r="K111" s="51">
        <f t="shared" si="10"/>
        <v>840058.0117</v>
      </c>
      <c r="L111" s="52"/>
    </row>
    <row r="112" ht="14.25" customHeight="1">
      <c r="A112" s="60"/>
      <c r="B112" s="90">
        <f t="shared" si="2"/>
        <v>96</v>
      </c>
      <c r="C112" s="49">
        <f t="shared" si="3"/>
        <v>5641.666667</v>
      </c>
      <c r="D112" s="49">
        <f t="shared" si="4"/>
        <v>1666.666667</v>
      </c>
      <c r="E112" s="49">
        <f t="shared" si="5"/>
        <v>3975</v>
      </c>
      <c r="F112" s="49">
        <f t="shared" si="6"/>
        <v>440000</v>
      </c>
      <c r="G112" s="49">
        <f t="shared" si="7"/>
        <v>991319.1721</v>
      </c>
      <c r="H112" s="91"/>
      <c r="I112" s="49">
        <f t="shared" si="8"/>
        <v>4414.381594</v>
      </c>
      <c r="J112" s="49">
        <f t="shared" si="9"/>
        <v>1227.285072</v>
      </c>
      <c r="K112" s="51">
        <f t="shared" si="10"/>
        <v>847585.7319</v>
      </c>
      <c r="L112" s="52"/>
    </row>
    <row r="113" ht="14.25" customHeight="1">
      <c r="A113" s="60"/>
      <c r="B113" s="90">
        <f t="shared" si="2"/>
        <v>97</v>
      </c>
      <c r="C113" s="49">
        <f t="shared" si="3"/>
        <v>5626.666667</v>
      </c>
      <c r="D113" s="49">
        <f t="shared" si="4"/>
        <v>1666.666667</v>
      </c>
      <c r="E113" s="49">
        <f t="shared" si="5"/>
        <v>3960</v>
      </c>
      <c r="F113" s="49">
        <f t="shared" si="6"/>
        <v>438333.3333</v>
      </c>
      <c r="G113" s="49">
        <f t="shared" si="7"/>
        <v>993280.3301</v>
      </c>
      <c r="H113" s="91"/>
      <c r="I113" s="49">
        <f t="shared" si="8"/>
        <v>4432.366331</v>
      </c>
      <c r="J113" s="49">
        <f t="shared" si="9"/>
        <v>1194.300335</v>
      </c>
      <c r="K113" s="51">
        <f t="shared" si="10"/>
        <v>855136.9252</v>
      </c>
      <c r="L113" s="52"/>
    </row>
    <row r="114" ht="14.25" customHeight="1">
      <c r="A114" s="60"/>
      <c r="B114" s="90">
        <f t="shared" si="2"/>
        <v>98</v>
      </c>
      <c r="C114" s="49">
        <f t="shared" si="3"/>
        <v>5611.666667</v>
      </c>
      <c r="D114" s="49">
        <f t="shared" si="4"/>
        <v>1666.666667</v>
      </c>
      <c r="E114" s="49">
        <f t="shared" si="5"/>
        <v>3945</v>
      </c>
      <c r="F114" s="49">
        <f t="shared" si="6"/>
        <v>436666.6667</v>
      </c>
      <c r="G114" s="49">
        <f t="shared" si="7"/>
        <v>995245.3679</v>
      </c>
      <c r="H114" s="91"/>
      <c r="I114" s="49">
        <f t="shared" si="8"/>
        <v>4450.42434</v>
      </c>
      <c r="J114" s="49">
        <f t="shared" si="9"/>
        <v>1161.242326</v>
      </c>
      <c r="K114" s="51">
        <f t="shared" si="10"/>
        <v>862711.6945</v>
      </c>
      <c r="L114" s="52"/>
    </row>
    <row r="115" ht="14.25" customHeight="1">
      <c r="A115" s="60"/>
      <c r="B115" s="90">
        <f t="shared" si="2"/>
        <v>99</v>
      </c>
      <c r="C115" s="49">
        <f t="shared" si="3"/>
        <v>5596.666667</v>
      </c>
      <c r="D115" s="49">
        <f t="shared" si="4"/>
        <v>1666.666667</v>
      </c>
      <c r="E115" s="49">
        <f t="shared" si="5"/>
        <v>3930</v>
      </c>
      <c r="F115" s="49">
        <f t="shared" si="6"/>
        <v>435000</v>
      </c>
      <c r="G115" s="49">
        <f t="shared" si="7"/>
        <v>997214.2932</v>
      </c>
      <c r="H115" s="91"/>
      <c r="I115" s="49">
        <f t="shared" si="8"/>
        <v>4468.55592</v>
      </c>
      <c r="J115" s="49">
        <f t="shared" si="9"/>
        <v>1128.110747</v>
      </c>
      <c r="K115" s="51">
        <f t="shared" si="10"/>
        <v>870310.1429</v>
      </c>
      <c r="L115" s="52"/>
    </row>
    <row r="116" ht="14.25" customHeight="1">
      <c r="A116" s="60"/>
      <c r="B116" s="90">
        <f t="shared" si="2"/>
        <v>100</v>
      </c>
      <c r="C116" s="49">
        <f t="shared" si="3"/>
        <v>5581.666667</v>
      </c>
      <c r="D116" s="49">
        <f t="shared" si="4"/>
        <v>1666.666667</v>
      </c>
      <c r="E116" s="49">
        <f t="shared" si="5"/>
        <v>3915</v>
      </c>
      <c r="F116" s="49">
        <f t="shared" si="6"/>
        <v>433333.3333</v>
      </c>
      <c r="G116" s="49">
        <f t="shared" si="7"/>
        <v>999187.1137</v>
      </c>
      <c r="H116" s="91"/>
      <c r="I116" s="49">
        <f t="shared" si="8"/>
        <v>4486.76137</v>
      </c>
      <c r="J116" s="49">
        <f t="shared" si="9"/>
        <v>1094.905297</v>
      </c>
      <c r="K116" s="51">
        <f t="shared" si="10"/>
        <v>877932.3743</v>
      </c>
      <c r="L116" s="52"/>
    </row>
    <row r="117" ht="14.25" customHeight="1">
      <c r="A117" s="60"/>
      <c r="B117" s="90">
        <f t="shared" si="2"/>
        <v>101</v>
      </c>
      <c r="C117" s="49">
        <f t="shared" si="3"/>
        <v>5566.666667</v>
      </c>
      <c r="D117" s="49">
        <f t="shared" si="4"/>
        <v>1666.666667</v>
      </c>
      <c r="E117" s="49">
        <f t="shared" si="5"/>
        <v>3900</v>
      </c>
      <c r="F117" s="49">
        <f t="shared" si="6"/>
        <v>431666.6667</v>
      </c>
      <c r="G117" s="49">
        <f t="shared" si="7"/>
        <v>1001163.837</v>
      </c>
      <c r="H117" s="91"/>
      <c r="I117" s="49">
        <f t="shared" si="8"/>
        <v>4505.040991</v>
      </c>
      <c r="J117" s="49">
        <f t="shared" si="9"/>
        <v>1061.625675</v>
      </c>
      <c r="K117" s="51">
        <f t="shared" si="10"/>
        <v>885578.4928</v>
      </c>
      <c r="L117" s="52"/>
    </row>
    <row r="118" ht="14.25" customHeight="1">
      <c r="A118" s="60"/>
      <c r="B118" s="90">
        <f t="shared" si="2"/>
        <v>102</v>
      </c>
      <c r="C118" s="49">
        <f t="shared" si="3"/>
        <v>5551.666667</v>
      </c>
      <c r="D118" s="49">
        <f t="shared" si="4"/>
        <v>1666.666667</v>
      </c>
      <c r="E118" s="49">
        <f t="shared" si="5"/>
        <v>3885</v>
      </c>
      <c r="F118" s="49">
        <f t="shared" si="6"/>
        <v>430000</v>
      </c>
      <c r="G118" s="49">
        <f t="shared" si="7"/>
        <v>1003144.471</v>
      </c>
      <c r="H118" s="91"/>
      <c r="I118" s="49">
        <f t="shared" si="8"/>
        <v>4523.395086</v>
      </c>
      <c r="J118" s="49">
        <f t="shared" si="9"/>
        <v>1028.271581</v>
      </c>
      <c r="K118" s="51">
        <f t="shared" si="10"/>
        <v>893248.6031</v>
      </c>
      <c r="L118" s="52"/>
    </row>
    <row r="119" ht="14.25" customHeight="1">
      <c r="A119" s="60"/>
      <c r="B119" s="90">
        <f t="shared" si="2"/>
        <v>103</v>
      </c>
      <c r="C119" s="49">
        <f t="shared" si="3"/>
        <v>5536.666667</v>
      </c>
      <c r="D119" s="49">
        <f t="shared" si="4"/>
        <v>1666.666667</v>
      </c>
      <c r="E119" s="49">
        <f t="shared" si="5"/>
        <v>3870</v>
      </c>
      <c r="F119" s="49">
        <f t="shared" si="6"/>
        <v>428333.3333</v>
      </c>
      <c r="G119" s="49">
        <f t="shared" si="7"/>
        <v>1005129.023</v>
      </c>
      <c r="H119" s="91"/>
      <c r="I119" s="49">
        <f t="shared" si="8"/>
        <v>4541.823957</v>
      </c>
      <c r="J119" s="49">
        <f t="shared" si="9"/>
        <v>994.8427092</v>
      </c>
      <c r="K119" s="51">
        <f t="shared" si="10"/>
        <v>900942.8103</v>
      </c>
      <c r="L119" s="52"/>
    </row>
    <row r="120" ht="14.25" customHeight="1">
      <c r="A120" s="60"/>
      <c r="B120" s="90">
        <f t="shared" si="2"/>
        <v>104</v>
      </c>
      <c r="C120" s="49">
        <f t="shared" si="3"/>
        <v>5521.666667</v>
      </c>
      <c r="D120" s="49">
        <f t="shared" si="4"/>
        <v>1666.666667</v>
      </c>
      <c r="E120" s="49">
        <f t="shared" si="5"/>
        <v>3855</v>
      </c>
      <c r="F120" s="49">
        <f t="shared" si="6"/>
        <v>426666.6667</v>
      </c>
      <c r="G120" s="49">
        <f t="shared" si="7"/>
        <v>1007117.502</v>
      </c>
      <c r="H120" s="91"/>
      <c r="I120" s="49">
        <f t="shared" si="8"/>
        <v>4560.32791</v>
      </c>
      <c r="J120" s="49">
        <f t="shared" si="9"/>
        <v>961.3387562</v>
      </c>
      <c r="K120" s="51">
        <f t="shared" si="10"/>
        <v>908661.2201</v>
      </c>
      <c r="L120" s="52"/>
    </row>
    <row r="121" ht="14.25" customHeight="1">
      <c r="A121" s="60"/>
      <c r="B121" s="90">
        <f t="shared" si="2"/>
        <v>105</v>
      </c>
      <c r="C121" s="49">
        <f t="shared" si="3"/>
        <v>5506.666667</v>
      </c>
      <c r="D121" s="49">
        <f t="shared" si="4"/>
        <v>1666.666667</v>
      </c>
      <c r="E121" s="49">
        <f t="shared" si="5"/>
        <v>3840</v>
      </c>
      <c r="F121" s="49">
        <f t="shared" si="6"/>
        <v>425000</v>
      </c>
      <c r="G121" s="49">
        <f t="shared" si="7"/>
        <v>1009109.914</v>
      </c>
      <c r="H121" s="91"/>
      <c r="I121" s="49">
        <f t="shared" si="8"/>
        <v>4578.907251</v>
      </c>
      <c r="J121" s="49">
        <f t="shared" si="9"/>
        <v>927.7594158</v>
      </c>
      <c r="K121" s="51">
        <f t="shared" si="10"/>
        <v>916403.9387</v>
      </c>
      <c r="L121" s="52"/>
    </row>
    <row r="122" ht="14.25" customHeight="1">
      <c r="A122" s="60"/>
      <c r="B122" s="90">
        <f t="shared" si="2"/>
        <v>106</v>
      </c>
      <c r="C122" s="49">
        <f t="shared" si="3"/>
        <v>5491.666667</v>
      </c>
      <c r="D122" s="49">
        <f t="shared" si="4"/>
        <v>1666.666667</v>
      </c>
      <c r="E122" s="49">
        <f t="shared" si="5"/>
        <v>3825</v>
      </c>
      <c r="F122" s="49">
        <f t="shared" si="6"/>
        <v>423333.3333</v>
      </c>
      <c r="G122" s="49">
        <f t="shared" si="7"/>
        <v>1011106.268</v>
      </c>
      <c r="H122" s="91"/>
      <c r="I122" s="49">
        <f t="shared" si="8"/>
        <v>4597.562286</v>
      </c>
      <c r="J122" s="49">
        <f t="shared" si="9"/>
        <v>894.1043809</v>
      </c>
      <c r="K122" s="51">
        <f t="shared" si="10"/>
        <v>924171.0726</v>
      </c>
      <c r="L122" s="52"/>
    </row>
    <row r="123" ht="14.25" customHeight="1">
      <c r="A123" s="60"/>
      <c r="B123" s="90">
        <f t="shared" si="2"/>
        <v>107</v>
      </c>
      <c r="C123" s="49">
        <f t="shared" si="3"/>
        <v>5476.666667</v>
      </c>
      <c r="D123" s="49">
        <f t="shared" si="4"/>
        <v>1666.666667</v>
      </c>
      <c r="E123" s="49">
        <f t="shared" si="5"/>
        <v>3810</v>
      </c>
      <c r="F123" s="49">
        <f t="shared" si="6"/>
        <v>421666.6667</v>
      </c>
      <c r="G123" s="49">
        <f t="shared" si="7"/>
        <v>1013106.572</v>
      </c>
      <c r="H123" s="91"/>
      <c r="I123" s="49">
        <f t="shared" si="8"/>
        <v>4616.293324</v>
      </c>
      <c r="J123" s="49">
        <f t="shared" si="9"/>
        <v>860.373343</v>
      </c>
      <c r="K123" s="51">
        <f t="shared" si="10"/>
        <v>931962.729</v>
      </c>
      <c r="L123" s="52"/>
    </row>
    <row r="124" ht="14.25" customHeight="1">
      <c r="A124" s="60"/>
      <c r="B124" s="90">
        <f t="shared" si="2"/>
        <v>108</v>
      </c>
      <c r="C124" s="49">
        <f t="shared" si="3"/>
        <v>5461.666667</v>
      </c>
      <c r="D124" s="49">
        <f t="shared" si="4"/>
        <v>1666.666667</v>
      </c>
      <c r="E124" s="49">
        <f t="shared" si="5"/>
        <v>3795</v>
      </c>
      <c r="F124" s="49">
        <f t="shared" si="6"/>
        <v>420000</v>
      </c>
      <c r="G124" s="49">
        <f t="shared" si="7"/>
        <v>1015110.832</v>
      </c>
      <c r="H124" s="91"/>
      <c r="I124" s="49">
        <f t="shared" si="8"/>
        <v>4635.100674</v>
      </c>
      <c r="J124" s="49">
        <f t="shared" si="9"/>
        <v>826.5659926</v>
      </c>
      <c r="K124" s="51">
        <f t="shared" si="10"/>
        <v>939779.0155</v>
      </c>
      <c r="L124" s="52"/>
    </row>
    <row r="125" ht="14.25" customHeight="1">
      <c r="A125" s="60"/>
      <c r="B125" s="90">
        <f t="shared" si="2"/>
        <v>109</v>
      </c>
      <c r="C125" s="49">
        <f t="shared" si="3"/>
        <v>5446.666667</v>
      </c>
      <c r="D125" s="49">
        <f t="shared" si="4"/>
        <v>1666.666667</v>
      </c>
      <c r="E125" s="49">
        <f t="shared" si="5"/>
        <v>3780</v>
      </c>
      <c r="F125" s="49">
        <f t="shared" si="6"/>
        <v>418333.3333</v>
      </c>
      <c r="G125" s="49">
        <f t="shared" si="7"/>
        <v>1017119.058</v>
      </c>
      <c r="H125" s="91"/>
      <c r="I125" s="49">
        <f t="shared" si="8"/>
        <v>4653.984648</v>
      </c>
      <c r="J125" s="49">
        <f t="shared" si="9"/>
        <v>792.6820187</v>
      </c>
      <c r="K125" s="51">
        <f t="shared" si="10"/>
        <v>947620.0401</v>
      </c>
      <c r="L125" s="52"/>
    </row>
    <row r="126" ht="14.25" customHeight="1">
      <c r="A126" s="60"/>
      <c r="B126" s="90">
        <f t="shared" si="2"/>
        <v>110</v>
      </c>
      <c r="C126" s="49">
        <f t="shared" si="3"/>
        <v>5431.666667</v>
      </c>
      <c r="D126" s="49">
        <f t="shared" si="4"/>
        <v>1666.666667</v>
      </c>
      <c r="E126" s="49">
        <f t="shared" si="5"/>
        <v>3765</v>
      </c>
      <c r="F126" s="49">
        <f t="shared" si="6"/>
        <v>416666.6667</v>
      </c>
      <c r="G126" s="49">
        <f t="shared" si="7"/>
        <v>1019131.257</v>
      </c>
      <c r="H126" s="91"/>
      <c r="I126" s="49">
        <f t="shared" si="8"/>
        <v>4672.945557</v>
      </c>
      <c r="J126" s="49">
        <f t="shared" si="9"/>
        <v>758.7211092</v>
      </c>
      <c r="K126" s="51">
        <f t="shared" si="10"/>
        <v>955485.9115</v>
      </c>
      <c r="L126" s="52"/>
    </row>
    <row r="127" ht="14.25" customHeight="1">
      <c r="A127" s="60"/>
      <c r="B127" s="90">
        <f t="shared" si="2"/>
        <v>111</v>
      </c>
      <c r="C127" s="49">
        <f t="shared" si="3"/>
        <v>5416.666667</v>
      </c>
      <c r="D127" s="49">
        <f t="shared" si="4"/>
        <v>1666.666667</v>
      </c>
      <c r="E127" s="49">
        <f t="shared" si="5"/>
        <v>3750</v>
      </c>
      <c r="F127" s="49">
        <f t="shared" si="6"/>
        <v>415000</v>
      </c>
      <c r="G127" s="49">
        <f t="shared" si="7"/>
        <v>1021147.436</v>
      </c>
      <c r="H127" s="91"/>
      <c r="I127" s="49">
        <f t="shared" si="8"/>
        <v>4691.983716</v>
      </c>
      <c r="J127" s="49">
        <f t="shared" si="9"/>
        <v>724.6829506</v>
      </c>
      <c r="K127" s="51">
        <f t="shared" si="10"/>
        <v>963376.7388</v>
      </c>
      <c r="L127" s="52"/>
    </row>
    <row r="128" ht="14.25" customHeight="1">
      <c r="A128" s="60"/>
      <c r="B128" s="90">
        <f t="shared" si="2"/>
        <v>112</v>
      </c>
      <c r="C128" s="49">
        <f t="shared" si="3"/>
        <v>5401.666667</v>
      </c>
      <c r="D128" s="49">
        <f t="shared" si="4"/>
        <v>1666.666667</v>
      </c>
      <c r="E128" s="49">
        <f t="shared" si="5"/>
        <v>3735</v>
      </c>
      <c r="F128" s="49">
        <f t="shared" si="6"/>
        <v>413333.3333</v>
      </c>
      <c r="G128" s="49">
        <f t="shared" si="7"/>
        <v>1023167.604</v>
      </c>
      <c r="H128" s="91"/>
      <c r="I128" s="49">
        <f t="shared" si="8"/>
        <v>4711.099439</v>
      </c>
      <c r="J128" s="49">
        <f t="shared" si="9"/>
        <v>690.5672281</v>
      </c>
      <c r="K128" s="51">
        <f t="shared" si="10"/>
        <v>971292.6316</v>
      </c>
      <c r="L128" s="52"/>
    </row>
    <row r="129" ht="14.25" customHeight="1">
      <c r="A129" s="60"/>
      <c r="B129" s="90">
        <f t="shared" si="2"/>
        <v>113</v>
      </c>
      <c r="C129" s="49">
        <f t="shared" si="3"/>
        <v>5386.666667</v>
      </c>
      <c r="D129" s="49">
        <f t="shared" si="4"/>
        <v>1666.666667</v>
      </c>
      <c r="E129" s="49">
        <f t="shared" si="5"/>
        <v>3720</v>
      </c>
      <c r="F129" s="49">
        <f t="shared" si="6"/>
        <v>411666.6667</v>
      </c>
      <c r="G129" s="49">
        <f t="shared" si="7"/>
        <v>1025191.769</v>
      </c>
      <c r="H129" s="91"/>
      <c r="I129" s="49">
        <f t="shared" si="8"/>
        <v>4730.293041</v>
      </c>
      <c r="J129" s="49">
        <f t="shared" si="9"/>
        <v>656.3736258</v>
      </c>
      <c r="K129" s="51">
        <f t="shared" si="10"/>
        <v>979233.6999</v>
      </c>
      <c r="L129" s="52"/>
    </row>
    <row r="130" ht="14.25" customHeight="1">
      <c r="A130" s="60"/>
      <c r="B130" s="90">
        <f t="shared" si="2"/>
        <v>114</v>
      </c>
      <c r="C130" s="49">
        <f t="shared" si="3"/>
        <v>5371.666667</v>
      </c>
      <c r="D130" s="49">
        <f t="shared" si="4"/>
        <v>1666.666667</v>
      </c>
      <c r="E130" s="49">
        <f t="shared" si="5"/>
        <v>3705</v>
      </c>
      <c r="F130" s="49">
        <f t="shared" si="6"/>
        <v>410000</v>
      </c>
      <c r="G130" s="49">
        <f t="shared" si="7"/>
        <v>1027219.938</v>
      </c>
      <c r="H130" s="91"/>
      <c r="I130" s="49">
        <f t="shared" si="8"/>
        <v>4749.56484</v>
      </c>
      <c r="J130" s="49">
        <f t="shared" si="9"/>
        <v>622.1018265</v>
      </c>
      <c r="K130" s="51">
        <f t="shared" si="10"/>
        <v>987200.0545</v>
      </c>
      <c r="L130" s="52"/>
    </row>
    <row r="131" ht="14.25" customHeight="1">
      <c r="A131" s="60"/>
      <c r="B131" s="90">
        <f t="shared" si="2"/>
        <v>115</v>
      </c>
      <c r="C131" s="49">
        <f t="shared" si="3"/>
        <v>5356.666667</v>
      </c>
      <c r="D131" s="49">
        <f t="shared" si="4"/>
        <v>1666.666667</v>
      </c>
      <c r="E131" s="49">
        <f t="shared" si="5"/>
        <v>3690</v>
      </c>
      <c r="F131" s="49">
        <f t="shared" si="6"/>
        <v>408333.3333</v>
      </c>
      <c r="G131" s="49">
        <f t="shared" si="7"/>
        <v>1029252.12</v>
      </c>
      <c r="H131" s="91"/>
      <c r="I131" s="49">
        <f t="shared" si="8"/>
        <v>4768.915155</v>
      </c>
      <c r="J131" s="49">
        <f t="shared" si="9"/>
        <v>587.7515114</v>
      </c>
      <c r="K131" s="51">
        <f t="shared" si="10"/>
        <v>995191.8064</v>
      </c>
      <c r="L131" s="52"/>
    </row>
    <row r="132" ht="14.25" customHeight="1">
      <c r="A132" s="60"/>
      <c r="B132" s="90">
        <f t="shared" si="2"/>
        <v>116</v>
      </c>
      <c r="C132" s="49">
        <f t="shared" si="3"/>
        <v>5341.666667</v>
      </c>
      <c r="D132" s="49">
        <f t="shared" si="4"/>
        <v>1666.666667</v>
      </c>
      <c r="E132" s="49">
        <f t="shared" si="5"/>
        <v>3675</v>
      </c>
      <c r="F132" s="49">
        <f t="shared" si="6"/>
        <v>406666.6667</v>
      </c>
      <c r="G132" s="49">
        <f t="shared" si="7"/>
        <v>1031288.322</v>
      </c>
      <c r="H132" s="91"/>
      <c r="I132" s="49">
        <f t="shared" si="8"/>
        <v>4788.344306</v>
      </c>
      <c r="J132" s="49">
        <f t="shared" si="9"/>
        <v>553.3223607</v>
      </c>
      <c r="K132" s="51">
        <f t="shared" si="10"/>
        <v>1003209.067</v>
      </c>
      <c r="L132" s="52"/>
    </row>
    <row r="133" ht="14.25" customHeight="1">
      <c r="A133" s="60"/>
      <c r="B133" s="90">
        <f t="shared" si="2"/>
        <v>117</v>
      </c>
      <c r="C133" s="49">
        <f t="shared" si="3"/>
        <v>5326.666667</v>
      </c>
      <c r="D133" s="49">
        <f t="shared" si="4"/>
        <v>1666.666667</v>
      </c>
      <c r="E133" s="49">
        <f t="shared" si="5"/>
        <v>3660</v>
      </c>
      <c r="F133" s="49">
        <f t="shared" si="6"/>
        <v>405000</v>
      </c>
      <c r="G133" s="49">
        <f t="shared" si="7"/>
        <v>1033328.552</v>
      </c>
      <c r="H133" s="91"/>
      <c r="I133" s="49">
        <f t="shared" si="8"/>
        <v>4807.852613</v>
      </c>
      <c r="J133" s="49">
        <f t="shared" si="9"/>
        <v>518.8140533</v>
      </c>
      <c r="K133" s="51">
        <f t="shared" si="10"/>
        <v>1011251.949</v>
      </c>
      <c r="L133" s="52"/>
    </row>
    <row r="134" ht="14.25" customHeight="1">
      <c r="A134" s="60"/>
      <c r="B134" s="90">
        <f t="shared" si="2"/>
        <v>118</v>
      </c>
      <c r="C134" s="49">
        <f t="shared" si="3"/>
        <v>5311.666667</v>
      </c>
      <c r="D134" s="49">
        <f t="shared" si="4"/>
        <v>1666.666667</v>
      </c>
      <c r="E134" s="49">
        <f t="shared" si="5"/>
        <v>3645</v>
      </c>
      <c r="F134" s="49">
        <f t="shared" si="6"/>
        <v>403333.3333</v>
      </c>
      <c r="G134" s="49">
        <f t="shared" si="7"/>
        <v>1035372.819</v>
      </c>
      <c r="H134" s="91"/>
      <c r="I134" s="49">
        <f t="shared" si="8"/>
        <v>4827.4404</v>
      </c>
      <c r="J134" s="49">
        <f t="shared" si="9"/>
        <v>484.2262666</v>
      </c>
      <c r="K134" s="51">
        <f t="shared" si="10"/>
        <v>1019320.565</v>
      </c>
      <c r="L134" s="52"/>
    </row>
    <row r="135" ht="14.25" customHeight="1">
      <c r="A135" s="60"/>
      <c r="B135" s="90">
        <f t="shared" si="2"/>
        <v>119</v>
      </c>
      <c r="C135" s="49">
        <f t="shared" si="3"/>
        <v>5296.666667</v>
      </c>
      <c r="D135" s="49">
        <f t="shared" si="4"/>
        <v>1666.666667</v>
      </c>
      <c r="E135" s="49">
        <f t="shared" si="5"/>
        <v>3630</v>
      </c>
      <c r="F135" s="49">
        <f t="shared" si="6"/>
        <v>401666.6667</v>
      </c>
      <c r="G135" s="49">
        <f t="shared" si="7"/>
        <v>1037421.129</v>
      </c>
      <c r="H135" s="91"/>
      <c r="I135" s="49">
        <f t="shared" si="8"/>
        <v>4847.10799</v>
      </c>
      <c r="J135" s="49">
        <f t="shared" si="9"/>
        <v>449.5586769</v>
      </c>
      <c r="K135" s="51">
        <f t="shared" si="10"/>
        <v>1027415.028</v>
      </c>
      <c r="L135" s="52"/>
    </row>
    <row r="136" ht="14.25" customHeight="1">
      <c r="A136" s="60"/>
      <c r="B136" s="90">
        <f t="shared" si="2"/>
        <v>120</v>
      </c>
      <c r="C136" s="49">
        <f t="shared" si="3"/>
        <v>5281.666667</v>
      </c>
      <c r="D136" s="49">
        <f t="shared" si="4"/>
        <v>1666.666667</v>
      </c>
      <c r="E136" s="49">
        <f t="shared" si="5"/>
        <v>3615</v>
      </c>
      <c r="F136" s="49">
        <f t="shared" si="6"/>
        <v>400000</v>
      </c>
      <c r="G136" s="49">
        <f t="shared" si="7"/>
        <v>1039473.492</v>
      </c>
      <c r="H136" s="91"/>
      <c r="I136" s="49">
        <f t="shared" si="8"/>
        <v>4866.855708</v>
      </c>
      <c r="J136" s="49">
        <f t="shared" si="9"/>
        <v>414.8109589</v>
      </c>
      <c r="K136" s="51">
        <f t="shared" si="10"/>
        <v>1035535.452</v>
      </c>
      <c r="L136" s="52"/>
    </row>
    <row r="137" ht="14.25" customHeight="1">
      <c r="A137" s="60"/>
      <c r="B137" s="90">
        <f t="shared" si="2"/>
        <v>121</v>
      </c>
      <c r="C137" s="49">
        <f t="shared" si="3"/>
        <v>5266.666667</v>
      </c>
      <c r="D137" s="49">
        <f t="shared" si="4"/>
        <v>1666.666667</v>
      </c>
      <c r="E137" s="49">
        <f t="shared" si="5"/>
        <v>3600</v>
      </c>
      <c r="F137" s="49">
        <f t="shared" si="6"/>
        <v>398333.3333</v>
      </c>
      <c r="G137" s="49">
        <f t="shared" si="7"/>
        <v>1041529.915</v>
      </c>
      <c r="H137" s="91"/>
      <c r="I137" s="49">
        <f t="shared" si="8"/>
        <v>4886.68388</v>
      </c>
      <c r="J137" s="49">
        <f t="shared" si="9"/>
        <v>379.9827863</v>
      </c>
      <c r="K137" s="51">
        <f t="shared" si="10"/>
        <v>1043681.951</v>
      </c>
      <c r="L137" s="52"/>
    </row>
    <row r="138" ht="14.25" customHeight="1">
      <c r="A138" s="60"/>
      <c r="B138" s="90">
        <f t="shared" si="2"/>
        <v>122</v>
      </c>
      <c r="C138" s="49">
        <f t="shared" si="3"/>
        <v>5251.666667</v>
      </c>
      <c r="D138" s="49">
        <f t="shared" si="4"/>
        <v>1666.666667</v>
      </c>
      <c r="E138" s="49">
        <f t="shared" si="5"/>
        <v>3585</v>
      </c>
      <c r="F138" s="49">
        <f t="shared" si="6"/>
        <v>396666.6667</v>
      </c>
      <c r="G138" s="49">
        <f t="shared" si="7"/>
        <v>1043590.407</v>
      </c>
      <c r="H138" s="91"/>
      <c r="I138" s="49">
        <f t="shared" si="8"/>
        <v>4906.592835</v>
      </c>
      <c r="J138" s="49">
        <f t="shared" si="9"/>
        <v>345.0738313</v>
      </c>
      <c r="K138" s="51">
        <f t="shared" si="10"/>
        <v>1051854.639</v>
      </c>
      <c r="L138" s="52"/>
    </row>
    <row r="139" ht="14.25" customHeight="1">
      <c r="A139" s="60"/>
      <c r="B139" s="90">
        <f t="shared" si="2"/>
        <v>123</v>
      </c>
      <c r="C139" s="49">
        <f t="shared" si="3"/>
        <v>5236.666667</v>
      </c>
      <c r="D139" s="49">
        <f t="shared" si="4"/>
        <v>1666.666667</v>
      </c>
      <c r="E139" s="49">
        <f t="shared" si="5"/>
        <v>3570</v>
      </c>
      <c r="F139" s="49">
        <f t="shared" si="6"/>
        <v>395000</v>
      </c>
      <c r="G139" s="49">
        <f t="shared" si="7"/>
        <v>1045654.975</v>
      </c>
      <c r="H139" s="91"/>
      <c r="I139" s="49">
        <f t="shared" si="8"/>
        <v>4926.582902</v>
      </c>
      <c r="J139" s="49">
        <f t="shared" si="9"/>
        <v>310.0837647</v>
      </c>
      <c r="K139" s="51">
        <f t="shared" si="10"/>
        <v>1060053.633</v>
      </c>
      <c r="L139" s="52"/>
    </row>
    <row r="140" ht="14.25" customHeight="1">
      <c r="A140" s="60"/>
      <c r="B140" s="90">
        <f t="shared" si="2"/>
        <v>124</v>
      </c>
      <c r="C140" s="49">
        <f t="shared" si="3"/>
        <v>5221.666667</v>
      </c>
      <c r="D140" s="49">
        <f t="shared" si="4"/>
        <v>1666.666667</v>
      </c>
      <c r="E140" s="49">
        <f t="shared" si="5"/>
        <v>3555</v>
      </c>
      <c r="F140" s="49">
        <f t="shared" si="6"/>
        <v>393333.3333</v>
      </c>
      <c r="G140" s="49">
        <f t="shared" si="7"/>
        <v>1047723.627</v>
      </c>
      <c r="H140" s="91"/>
      <c r="I140" s="49">
        <f t="shared" si="8"/>
        <v>4946.65441</v>
      </c>
      <c r="J140" s="49">
        <f t="shared" si="9"/>
        <v>275.0122562</v>
      </c>
      <c r="K140" s="51">
        <f t="shared" si="10"/>
        <v>1068279.047</v>
      </c>
      <c r="L140" s="52"/>
    </row>
    <row r="141" ht="14.25" customHeight="1">
      <c r="A141" s="60"/>
      <c r="B141" s="90">
        <f t="shared" si="2"/>
        <v>125</v>
      </c>
      <c r="C141" s="49">
        <f t="shared" si="3"/>
        <v>5206.666667</v>
      </c>
      <c r="D141" s="49">
        <f t="shared" si="4"/>
        <v>1666.666667</v>
      </c>
      <c r="E141" s="49">
        <f t="shared" si="5"/>
        <v>3540</v>
      </c>
      <c r="F141" s="49">
        <f t="shared" si="6"/>
        <v>391666.6667</v>
      </c>
      <c r="G141" s="49">
        <f t="shared" si="7"/>
        <v>1049796.372</v>
      </c>
      <c r="H141" s="91"/>
      <c r="I141" s="49">
        <f t="shared" si="8"/>
        <v>4966.807693</v>
      </c>
      <c r="J141" s="49">
        <f t="shared" si="9"/>
        <v>239.8589738</v>
      </c>
      <c r="K141" s="51">
        <f t="shared" si="10"/>
        <v>1076530.999</v>
      </c>
      <c r="L141" s="52"/>
    </row>
    <row r="142" ht="14.25" customHeight="1">
      <c r="A142" s="60"/>
      <c r="B142" s="90">
        <f t="shared" si="2"/>
        <v>126</v>
      </c>
      <c r="C142" s="49">
        <f t="shared" si="3"/>
        <v>5191.666667</v>
      </c>
      <c r="D142" s="49">
        <f t="shared" si="4"/>
        <v>1666.666667</v>
      </c>
      <c r="E142" s="49">
        <f t="shared" si="5"/>
        <v>3525</v>
      </c>
      <c r="F142" s="49">
        <f t="shared" si="6"/>
        <v>390000</v>
      </c>
      <c r="G142" s="49">
        <f t="shared" si="7"/>
        <v>1051873.217</v>
      </c>
      <c r="H142" s="91"/>
      <c r="I142" s="49">
        <f t="shared" si="8"/>
        <v>4987.043082</v>
      </c>
      <c r="J142" s="49">
        <f t="shared" si="9"/>
        <v>204.6235844</v>
      </c>
      <c r="K142" s="51">
        <f t="shared" si="10"/>
        <v>1084809.605</v>
      </c>
      <c r="L142" s="52"/>
    </row>
    <row r="143" ht="14.25" customHeight="1">
      <c r="A143" s="60"/>
      <c r="B143" s="90">
        <f t="shared" si="2"/>
        <v>127</v>
      </c>
      <c r="C143" s="49">
        <f t="shared" si="3"/>
        <v>5176.666667</v>
      </c>
      <c r="D143" s="49">
        <f t="shared" si="4"/>
        <v>1666.666667</v>
      </c>
      <c r="E143" s="49">
        <f t="shared" si="5"/>
        <v>3510</v>
      </c>
      <c r="F143" s="49">
        <f t="shared" si="6"/>
        <v>388333.3333</v>
      </c>
      <c r="G143" s="49">
        <f t="shared" si="7"/>
        <v>1053954.171</v>
      </c>
      <c r="H143" s="91"/>
      <c r="I143" s="49">
        <f t="shared" si="8"/>
        <v>5007.360913</v>
      </c>
      <c r="J143" s="49">
        <f t="shared" si="9"/>
        <v>169.3057536</v>
      </c>
      <c r="K143" s="51">
        <f t="shared" si="10"/>
        <v>1093114.983</v>
      </c>
      <c r="L143" s="52"/>
    </row>
    <row r="144" ht="14.25" customHeight="1">
      <c r="A144" s="60"/>
      <c r="B144" s="90">
        <f t="shared" si="2"/>
        <v>128</v>
      </c>
      <c r="C144" s="49">
        <f t="shared" si="3"/>
        <v>5161.666667</v>
      </c>
      <c r="D144" s="49">
        <f t="shared" si="4"/>
        <v>1666.666667</v>
      </c>
      <c r="E144" s="49">
        <f t="shared" si="5"/>
        <v>3495</v>
      </c>
      <c r="F144" s="49">
        <f t="shared" si="6"/>
        <v>386666.6667</v>
      </c>
      <c r="G144" s="49">
        <f t="shared" si="7"/>
        <v>1056039.242</v>
      </c>
      <c r="H144" s="91"/>
      <c r="I144" s="49">
        <f t="shared" si="8"/>
        <v>5027.761521</v>
      </c>
      <c r="J144" s="49">
        <f t="shared" si="9"/>
        <v>133.9051454</v>
      </c>
      <c r="K144" s="51">
        <f t="shared" si="10"/>
        <v>1101447.25</v>
      </c>
      <c r="L144" s="52"/>
    </row>
    <row r="145" ht="14.25" customHeight="1">
      <c r="A145" s="60"/>
      <c r="B145" s="90">
        <f t="shared" si="2"/>
        <v>129</v>
      </c>
      <c r="C145" s="49">
        <f t="shared" si="3"/>
        <v>5146.666667</v>
      </c>
      <c r="D145" s="49">
        <f t="shared" si="4"/>
        <v>1666.666667</v>
      </c>
      <c r="E145" s="49">
        <f t="shared" si="5"/>
        <v>3480</v>
      </c>
      <c r="F145" s="49">
        <f t="shared" si="6"/>
        <v>385000</v>
      </c>
      <c r="G145" s="49">
        <f t="shared" si="7"/>
        <v>1058128.437</v>
      </c>
      <c r="H145" s="91"/>
      <c r="I145" s="49">
        <f t="shared" si="8"/>
        <v>5048.245244</v>
      </c>
      <c r="J145" s="49">
        <f t="shared" si="9"/>
        <v>98.42142263</v>
      </c>
      <c r="K145" s="51">
        <f t="shared" si="10"/>
        <v>1109806.526</v>
      </c>
      <c r="L145" s="52"/>
    </row>
    <row r="146" ht="14.25" customHeight="1">
      <c r="A146" s="60"/>
      <c r="B146" s="90">
        <f t="shared" si="2"/>
        <v>130</v>
      </c>
      <c r="C146" s="49">
        <f t="shared" si="3"/>
        <v>5131.666667</v>
      </c>
      <c r="D146" s="49">
        <f t="shared" si="4"/>
        <v>1666.666667</v>
      </c>
      <c r="E146" s="49">
        <f t="shared" si="5"/>
        <v>3465</v>
      </c>
      <c r="F146" s="49">
        <f t="shared" si="6"/>
        <v>383333.3333</v>
      </c>
      <c r="G146" s="49">
        <f t="shared" si="7"/>
        <v>1060221.766</v>
      </c>
      <c r="H146" s="91"/>
      <c r="I146" s="49">
        <f t="shared" si="8"/>
        <v>5068.81242</v>
      </c>
      <c r="J146" s="49">
        <f t="shared" si="9"/>
        <v>62.85424661</v>
      </c>
      <c r="K146" s="51">
        <f t="shared" si="10"/>
        <v>1118192.929</v>
      </c>
      <c r="L146" s="52"/>
    </row>
    <row r="147" ht="14.25" customHeight="1">
      <c r="A147" s="60"/>
      <c r="B147" s="90">
        <f t="shared" si="2"/>
        <v>131</v>
      </c>
      <c r="C147" s="49">
        <f t="shared" si="3"/>
        <v>5116.666667</v>
      </c>
      <c r="D147" s="49">
        <f t="shared" si="4"/>
        <v>1666.666667</v>
      </c>
      <c r="E147" s="49">
        <f t="shared" si="5"/>
        <v>3450</v>
      </c>
      <c r="F147" s="49">
        <f t="shared" si="6"/>
        <v>381666.6667</v>
      </c>
      <c r="G147" s="49">
        <f t="shared" si="7"/>
        <v>1062319.236</v>
      </c>
      <c r="H147" s="91"/>
      <c r="I147" s="49">
        <f t="shared" si="8"/>
        <v>5089.463389</v>
      </c>
      <c r="J147" s="49">
        <f t="shared" si="9"/>
        <v>27.20327738</v>
      </c>
      <c r="K147" s="51">
        <f t="shared" si="10"/>
        <v>1126606.58</v>
      </c>
      <c r="L147" s="52"/>
    </row>
    <row r="148" ht="14.25" customHeight="1">
      <c r="A148" s="60"/>
      <c r="B148" s="90">
        <f t="shared" si="2"/>
        <v>132</v>
      </c>
      <c r="C148" s="49">
        <f t="shared" si="3"/>
        <v>5101.666667</v>
      </c>
      <c r="D148" s="49">
        <f t="shared" si="4"/>
        <v>1666.666667</v>
      </c>
      <c r="E148" s="49">
        <f t="shared" si="5"/>
        <v>3435</v>
      </c>
      <c r="F148" s="49">
        <f t="shared" si="6"/>
        <v>380000</v>
      </c>
      <c r="G148" s="49">
        <f t="shared" si="7"/>
        <v>1064420.856</v>
      </c>
      <c r="H148" s="91"/>
      <c r="I148" s="49">
        <f t="shared" si="8"/>
        <v>5110.198493</v>
      </c>
      <c r="J148" s="49">
        <f t="shared" si="9"/>
        <v>-8.531826462</v>
      </c>
      <c r="K148" s="51">
        <f t="shared" si="10"/>
        <v>1135047.597</v>
      </c>
      <c r="L148" s="52"/>
    </row>
    <row r="149" ht="14.25" customHeight="1">
      <c r="A149" s="60"/>
      <c r="B149" s="90">
        <f t="shared" si="2"/>
        <v>133</v>
      </c>
      <c r="C149" s="49">
        <f t="shared" si="3"/>
        <v>5086.666667</v>
      </c>
      <c r="D149" s="49">
        <f t="shared" si="4"/>
        <v>1666.666667</v>
      </c>
      <c r="E149" s="49">
        <f t="shared" si="5"/>
        <v>3420</v>
      </c>
      <c r="F149" s="49">
        <f t="shared" si="6"/>
        <v>378333.3333</v>
      </c>
      <c r="G149" s="49">
        <f t="shared" si="7"/>
        <v>1066526.633</v>
      </c>
      <c r="H149" s="91"/>
      <c r="I149" s="49">
        <f t="shared" si="8"/>
        <v>5131.018074</v>
      </c>
      <c r="J149" s="49">
        <f t="shared" si="9"/>
        <v>-44.35140768</v>
      </c>
      <c r="K149" s="51">
        <f t="shared" si="10"/>
        <v>1143516.103</v>
      </c>
      <c r="L149" s="52"/>
    </row>
    <row r="150" ht="14.25" customHeight="1">
      <c r="A150" s="60"/>
      <c r="B150" s="90">
        <f t="shared" si="2"/>
        <v>134</v>
      </c>
      <c r="C150" s="49">
        <f t="shared" si="3"/>
        <v>5071.666667</v>
      </c>
      <c r="D150" s="49">
        <f t="shared" si="4"/>
        <v>1666.666667</v>
      </c>
      <c r="E150" s="49">
        <f t="shared" si="5"/>
        <v>3405</v>
      </c>
      <c r="F150" s="49">
        <f t="shared" si="6"/>
        <v>376666.6667</v>
      </c>
      <c r="G150" s="49">
        <f t="shared" si="7"/>
        <v>1068636.577</v>
      </c>
      <c r="H150" s="91"/>
      <c r="I150" s="49">
        <f t="shared" si="8"/>
        <v>5151.922477</v>
      </c>
      <c r="J150" s="49">
        <f t="shared" si="9"/>
        <v>-80.25581045</v>
      </c>
      <c r="K150" s="51">
        <f t="shared" si="10"/>
        <v>1152012.218</v>
      </c>
      <c r="L150" s="52"/>
    </row>
    <row r="151" ht="14.25" customHeight="1">
      <c r="A151" s="60"/>
      <c r="B151" s="90">
        <f t="shared" si="2"/>
        <v>135</v>
      </c>
      <c r="C151" s="49">
        <f t="shared" si="3"/>
        <v>5056.666667</v>
      </c>
      <c r="D151" s="49">
        <f t="shared" si="4"/>
        <v>1666.666667</v>
      </c>
      <c r="E151" s="49">
        <f t="shared" si="5"/>
        <v>3390</v>
      </c>
      <c r="F151" s="49">
        <f t="shared" si="6"/>
        <v>375000</v>
      </c>
      <c r="G151" s="49">
        <f t="shared" si="7"/>
        <v>1070750.694</v>
      </c>
      <c r="H151" s="91"/>
      <c r="I151" s="49">
        <f t="shared" si="8"/>
        <v>5172.912047</v>
      </c>
      <c r="J151" s="49">
        <f t="shared" si="9"/>
        <v>-116.2453803</v>
      </c>
      <c r="K151" s="51">
        <f t="shared" si="10"/>
        <v>1160536.064</v>
      </c>
      <c r="L151" s="52"/>
    </row>
    <row r="152" ht="14.25" customHeight="1">
      <c r="A152" s="60"/>
      <c r="B152" s="90">
        <f t="shared" si="2"/>
        <v>136</v>
      </c>
      <c r="C152" s="49">
        <f t="shared" si="3"/>
        <v>5041.666667</v>
      </c>
      <c r="D152" s="49">
        <f t="shared" si="4"/>
        <v>1666.666667</v>
      </c>
      <c r="E152" s="49">
        <f t="shared" si="5"/>
        <v>3375</v>
      </c>
      <c r="F152" s="49">
        <f t="shared" si="6"/>
        <v>373333.3333</v>
      </c>
      <c r="G152" s="49">
        <f t="shared" si="7"/>
        <v>1072868.994</v>
      </c>
      <c r="H152" s="91"/>
      <c r="I152" s="49">
        <f t="shared" si="8"/>
        <v>5193.987131</v>
      </c>
      <c r="J152" s="49">
        <f t="shared" si="9"/>
        <v>-152.3204644</v>
      </c>
      <c r="K152" s="51">
        <f t="shared" si="10"/>
        <v>1169087.764</v>
      </c>
      <c r="L152" s="52"/>
    </row>
    <row r="153" ht="14.25" customHeight="1">
      <c r="A153" s="60"/>
      <c r="B153" s="90">
        <f t="shared" si="2"/>
        <v>137</v>
      </c>
      <c r="C153" s="49">
        <f t="shared" si="3"/>
        <v>5026.666667</v>
      </c>
      <c r="D153" s="49">
        <f t="shared" si="4"/>
        <v>1666.666667</v>
      </c>
      <c r="E153" s="49">
        <f t="shared" si="5"/>
        <v>3360</v>
      </c>
      <c r="F153" s="49">
        <f t="shared" si="6"/>
        <v>371666.6667</v>
      </c>
      <c r="G153" s="49">
        <f t="shared" si="7"/>
        <v>1074991.485</v>
      </c>
      <c r="H153" s="91"/>
      <c r="I153" s="49">
        <f t="shared" si="8"/>
        <v>5215.148078</v>
      </c>
      <c r="J153" s="49">
        <f t="shared" si="9"/>
        <v>-188.4814109</v>
      </c>
      <c r="K153" s="51">
        <f t="shared" si="10"/>
        <v>1177667.441</v>
      </c>
      <c r="L153" s="52"/>
    </row>
    <row r="154" ht="14.25" customHeight="1">
      <c r="A154" s="60"/>
      <c r="B154" s="90">
        <f t="shared" si="2"/>
        <v>138</v>
      </c>
      <c r="C154" s="49">
        <f t="shared" si="3"/>
        <v>5011.666667</v>
      </c>
      <c r="D154" s="49">
        <f t="shared" si="4"/>
        <v>1666.666667</v>
      </c>
      <c r="E154" s="49">
        <f t="shared" si="5"/>
        <v>3345</v>
      </c>
      <c r="F154" s="49">
        <f t="shared" si="6"/>
        <v>370000</v>
      </c>
      <c r="G154" s="49">
        <f t="shared" si="7"/>
        <v>1077118.174</v>
      </c>
      <c r="H154" s="91"/>
      <c r="I154" s="49">
        <f t="shared" si="8"/>
        <v>5236.395236</v>
      </c>
      <c r="J154" s="49">
        <f t="shared" si="9"/>
        <v>-224.7285697</v>
      </c>
      <c r="K154" s="51">
        <f t="shared" si="10"/>
        <v>1186275.218</v>
      </c>
      <c r="L154" s="52"/>
    </row>
    <row r="155" ht="14.25" customHeight="1">
      <c r="A155" s="60"/>
      <c r="B155" s="90">
        <f t="shared" si="2"/>
        <v>139</v>
      </c>
      <c r="C155" s="49">
        <f t="shared" si="3"/>
        <v>4996.666667</v>
      </c>
      <c r="D155" s="49">
        <f t="shared" si="4"/>
        <v>1666.666667</v>
      </c>
      <c r="E155" s="49">
        <f t="shared" si="5"/>
        <v>3330</v>
      </c>
      <c r="F155" s="49">
        <f t="shared" si="6"/>
        <v>368333.3333</v>
      </c>
      <c r="G155" s="49">
        <f t="shared" si="7"/>
        <v>1079249.071</v>
      </c>
      <c r="H155" s="91"/>
      <c r="I155" s="49">
        <f t="shared" si="8"/>
        <v>5257.728959</v>
      </c>
      <c r="J155" s="49">
        <f t="shared" si="9"/>
        <v>-261.062292</v>
      </c>
      <c r="K155" s="51">
        <f t="shared" si="10"/>
        <v>1194911.22</v>
      </c>
      <c r="L155" s="52"/>
    </row>
    <row r="156" ht="14.25" customHeight="1">
      <c r="A156" s="60"/>
      <c r="B156" s="90">
        <f t="shared" si="2"/>
        <v>140</v>
      </c>
      <c r="C156" s="49">
        <f t="shared" si="3"/>
        <v>4981.666667</v>
      </c>
      <c r="D156" s="49">
        <f t="shared" si="4"/>
        <v>1666.666667</v>
      </c>
      <c r="E156" s="49">
        <f t="shared" si="5"/>
        <v>3315</v>
      </c>
      <c r="F156" s="49">
        <f t="shared" si="6"/>
        <v>366666.6667</v>
      </c>
      <c r="G156" s="49">
        <f t="shared" si="7"/>
        <v>1081384.183</v>
      </c>
      <c r="H156" s="91"/>
      <c r="I156" s="49">
        <f t="shared" si="8"/>
        <v>5279.149597</v>
      </c>
      <c r="J156" s="49">
        <f t="shared" si="9"/>
        <v>-297.4829306</v>
      </c>
      <c r="K156" s="51">
        <f t="shared" si="10"/>
        <v>1203575.571</v>
      </c>
      <c r="L156" s="52"/>
    </row>
    <row r="157" ht="14.25" customHeight="1">
      <c r="A157" s="60"/>
      <c r="B157" s="90">
        <f t="shared" si="2"/>
        <v>141</v>
      </c>
      <c r="C157" s="49">
        <f t="shared" si="3"/>
        <v>4966.666667</v>
      </c>
      <c r="D157" s="49">
        <f t="shared" si="4"/>
        <v>1666.666667</v>
      </c>
      <c r="E157" s="49">
        <f t="shared" si="5"/>
        <v>3300</v>
      </c>
      <c r="F157" s="49">
        <f t="shared" si="6"/>
        <v>365000</v>
      </c>
      <c r="G157" s="49">
        <f t="shared" si="7"/>
        <v>1083523.52</v>
      </c>
      <c r="H157" s="91"/>
      <c r="I157" s="49">
        <f t="shared" si="8"/>
        <v>5300.657506</v>
      </c>
      <c r="J157" s="49">
        <f t="shared" si="9"/>
        <v>-333.9908396</v>
      </c>
      <c r="K157" s="51">
        <f t="shared" si="10"/>
        <v>1212268.397</v>
      </c>
      <c r="L157" s="52"/>
    </row>
    <row r="158" ht="14.25" customHeight="1">
      <c r="A158" s="60"/>
      <c r="B158" s="90">
        <f t="shared" si="2"/>
        <v>142</v>
      </c>
      <c r="C158" s="49">
        <f t="shared" si="3"/>
        <v>4951.666667</v>
      </c>
      <c r="D158" s="49">
        <f t="shared" si="4"/>
        <v>1666.666667</v>
      </c>
      <c r="E158" s="49">
        <f t="shared" si="5"/>
        <v>3285</v>
      </c>
      <c r="F158" s="49">
        <f t="shared" si="6"/>
        <v>363333.3333</v>
      </c>
      <c r="G158" s="49">
        <f t="shared" si="7"/>
        <v>1085667.089</v>
      </c>
      <c r="H158" s="91"/>
      <c r="I158" s="49">
        <f t="shared" si="8"/>
        <v>5322.253041</v>
      </c>
      <c r="J158" s="49">
        <f t="shared" si="9"/>
        <v>-370.5863744</v>
      </c>
      <c r="K158" s="51">
        <f t="shared" si="10"/>
        <v>1220989.823</v>
      </c>
      <c r="L158" s="52"/>
    </row>
    <row r="159" ht="14.25" customHeight="1">
      <c r="A159" s="60"/>
      <c r="B159" s="90">
        <f t="shared" si="2"/>
        <v>143</v>
      </c>
      <c r="C159" s="49">
        <f t="shared" si="3"/>
        <v>4936.666667</v>
      </c>
      <c r="D159" s="49">
        <f t="shared" si="4"/>
        <v>1666.666667</v>
      </c>
      <c r="E159" s="49">
        <f t="shared" si="5"/>
        <v>3270</v>
      </c>
      <c r="F159" s="49">
        <f t="shared" si="6"/>
        <v>361666.6667</v>
      </c>
      <c r="G159" s="49">
        <f t="shared" si="7"/>
        <v>1087814.898</v>
      </c>
      <c r="H159" s="91"/>
      <c r="I159" s="49">
        <f t="shared" si="8"/>
        <v>5343.936559</v>
      </c>
      <c r="J159" s="49">
        <f t="shared" si="9"/>
        <v>-407.2698921</v>
      </c>
      <c r="K159" s="51">
        <f t="shared" si="10"/>
        <v>1229739.977</v>
      </c>
      <c r="L159" s="52"/>
    </row>
    <row r="160" ht="14.25" customHeight="1">
      <c r="A160" s="60"/>
      <c r="B160" s="90">
        <f t="shared" si="2"/>
        <v>144</v>
      </c>
      <c r="C160" s="49">
        <f t="shared" si="3"/>
        <v>4921.666667</v>
      </c>
      <c r="D160" s="49">
        <f t="shared" si="4"/>
        <v>1666.666667</v>
      </c>
      <c r="E160" s="49">
        <f t="shared" si="5"/>
        <v>3255</v>
      </c>
      <c r="F160" s="49">
        <f t="shared" si="6"/>
        <v>360000</v>
      </c>
      <c r="G160" s="49">
        <f t="shared" si="7"/>
        <v>1089966.957</v>
      </c>
      <c r="H160" s="91"/>
      <c r="I160" s="49">
        <f t="shared" si="8"/>
        <v>5365.708418</v>
      </c>
      <c r="J160" s="49">
        <f t="shared" si="9"/>
        <v>-444.0417511</v>
      </c>
      <c r="K160" s="51">
        <f t="shared" si="10"/>
        <v>1238518.985</v>
      </c>
      <c r="L160" s="52"/>
    </row>
    <row r="161" ht="14.25" customHeight="1">
      <c r="A161" s="60"/>
      <c r="B161" s="90">
        <f t="shared" si="2"/>
        <v>145</v>
      </c>
      <c r="C161" s="49">
        <f t="shared" si="3"/>
        <v>4906.666667</v>
      </c>
      <c r="D161" s="49">
        <f t="shared" si="4"/>
        <v>1666.666667</v>
      </c>
      <c r="E161" s="49">
        <f t="shared" si="5"/>
        <v>3240</v>
      </c>
      <c r="F161" s="49">
        <f t="shared" si="6"/>
        <v>358333.3333</v>
      </c>
      <c r="G161" s="49">
        <f t="shared" si="7"/>
        <v>1092123.273</v>
      </c>
      <c r="H161" s="91"/>
      <c r="I161" s="49">
        <f t="shared" si="8"/>
        <v>5387.568978</v>
      </c>
      <c r="J161" s="49">
        <f t="shared" si="9"/>
        <v>-480.9023114</v>
      </c>
      <c r="K161" s="51">
        <f t="shared" si="10"/>
        <v>1247326.975</v>
      </c>
      <c r="L161" s="52"/>
    </row>
    <row r="162" ht="14.25" customHeight="1">
      <c r="A162" s="60"/>
      <c r="B162" s="90">
        <f t="shared" si="2"/>
        <v>146</v>
      </c>
      <c r="C162" s="49">
        <f t="shared" si="3"/>
        <v>4891.666667</v>
      </c>
      <c r="D162" s="49">
        <f t="shared" si="4"/>
        <v>1666.666667</v>
      </c>
      <c r="E162" s="49">
        <f t="shared" si="5"/>
        <v>3225</v>
      </c>
      <c r="F162" s="49">
        <f t="shared" si="6"/>
        <v>356666.6667</v>
      </c>
      <c r="G162" s="49">
        <f t="shared" si="7"/>
        <v>1094283.854</v>
      </c>
      <c r="H162" s="91"/>
      <c r="I162" s="49">
        <f t="shared" si="8"/>
        <v>5409.518601</v>
      </c>
      <c r="J162" s="49">
        <f t="shared" si="9"/>
        <v>-517.8519343</v>
      </c>
      <c r="K162" s="51">
        <f t="shared" si="10"/>
        <v>1256164.076</v>
      </c>
      <c r="L162" s="52"/>
    </row>
    <row r="163" ht="14.25" customHeight="1">
      <c r="A163" s="60"/>
      <c r="B163" s="90">
        <f t="shared" si="2"/>
        <v>147</v>
      </c>
      <c r="C163" s="49">
        <f t="shared" si="3"/>
        <v>4876.666667</v>
      </c>
      <c r="D163" s="49">
        <f t="shared" si="4"/>
        <v>1666.666667</v>
      </c>
      <c r="E163" s="49">
        <f t="shared" si="5"/>
        <v>3210</v>
      </c>
      <c r="F163" s="49">
        <f t="shared" si="6"/>
        <v>355000</v>
      </c>
      <c r="G163" s="49">
        <f t="shared" si="7"/>
        <v>1096448.711</v>
      </c>
      <c r="H163" s="91"/>
      <c r="I163" s="49">
        <f t="shared" si="8"/>
        <v>5431.557649</v>
      </c>
      <c r="J163" s="49">
        <f t="shared" si="9"/>
        <v>-554.8909827</v>
      </c>
      <c r="K163" s="51">
        <f t="shared" si="10"/>
        <v>1265030.415</v>
      </c>
      <c r="L163" s="52"/>
    </row>
    <row r="164" ht="14.25" customHeight="1">
      <c r="A164" s="60"/>
      <c r="B164" s="90">
        <f t="shared" si="2"/>
        <v>148</v>
      </c>
      <c r="C164" s="49">
        <f t="shared" si="3"/>
        <v>4861.666667</v>
      </c>
      <c r="D164" s="49">
        <f t="shared" si="4"/>
        <v>1666.666667</v>
      </c>
      <c r="E164" s="49">
        <f t="shared" si="5"/>
        <v>3195</v>
      </c>
      <c r="F164" s="49">
        <f t="shared" si="6"/>
        <v>353333.3333</v>
      </c>
      <c r="G164" s="49">
        <f t="shared" si="7"/>
        <v>1098617.85</v>
      </c>
      <c r="H164" s="91"/>
      <c r="I164" s="49">
        <f t="shared" si="8"/>
        <v>5453.686488</v>
      </c>
      <c r="J164" s="49">
        <f t="shared" si="9"/>
        <v>-592.0198209</v>
      </c>
      <c r="K164" s="51">
        <f t="shared" si="10"/>
        <v>1273926.124</v>
      </c>
      <c r="L164" s="52"/>
    </row>
    <row r="165" ht="14.25" customHeight="1">
      <c r="A165" s="60"/>
      <c r="B165" s="90">
        <f t="shared" si="2"/>
        <v>149</v>
      </c>
      <c r="C165" s="49">
        <f t="shared" si="3"/>
        <v>4846.666667</v>
      </c>
      <c r="D165" s="49">
        <f t="shared" si="4"/>
        <v>1666.666667</v>
      </c>
      <c r="E165" s="49">
        <f t="shared" si="5"/>
        <v>3180</v>
      </c>
      <c r="F165" s="49">
        <f t="shared" si="6"/>
        <v>351666.6667</v>
      </c>
      <c r="G165" s="49">
        <f t="shared" si="7"/>
        <v>1100791.28</v>
      </c>
      <c r="H165" s="91"/>
      <c r="I165" s="49">
        <f t="shared" si="8"/>
        <v>5475.905481</v>
      </c>
      <c r="J165" s="49">
        <f t="shared" si="9"/>
        <v>-629.2388147</v>
      </c>
      <c r="K165" s="51">
        <f t="shared" si="10"/>
        <v>1282851.331</v>
      </c>
      <c r="L165" s="52"/>
    </row>
    <row r="166" ht="14.25" customHeight="1">
      <c r="A166" s="60"/>
      <c r="B166" s="90">
        <f t="shared" si="2"/>
        <v>150</v>
      </c>
      <c r="C166" s="49">
        <f t="shared" si="3"/>
        <v>4831.666667</v>
      </c>
      <c r="D166" s="49">
        <f t="shared" si="4"/>
        <v>1666.666667</v>
      </c>
      <c r="E166" s="49">
        <f t="shared" si="5"/>
        <v>3165</v>
      </c>
      <c r="F166" s="49">
        <f t="shared" si="6"/>
        <v>350000</v>
      </c>
      <c r="G166" s="49">
        <f t="shared" si="7"/>
        <v>1102969.01</v>
      </c>
      <c r="H166" s="91"/>
      <c r="I166" s="49">
        <f t="shared" si="8"/>
        <v>5498.214998</v>
      </c>
      <c r="J166" s="49">
        <f t="shared" si="9"/>
        <v>-666.5483315</v>
      </c>
      <c r="K166" s="51">
        <f t="shared" si="10"/>
        <v>1291806.167</v>
      </c>
      <c r="L166" s="52"/>
    </row>
    <row r="167" ht="14.25" customHeight="1">
      <c r="A167" s="60"/>
      <c r="B167" s="90">
        <f t="shared" si="2"/>
        <v>151</v>
      </c>
      <c r="C167" s="49">
        <f t="shared" si="3"/>
        <v>4816.666667</v>
      </c>
      <c r="D167" s="49">
        <f t="shared" si="4"/>
        <v>1666.666667</v>
      </c>
      <c r="E167" s="49">
        <f t="shared" si="5"/>
        <v>3150</v>
      </c>
      <c r="F167" s="49">
        <f t="shared" si="6"/>
        <v>348333.3333</v>
      </c>
      <c r="G167" s="49">
        <f t="shared" si="7"/>
        <v>1105151.049</v>
      </c>
      <c r="H167" s="91"/>
      <c r="I167" s="49">
        <f t="shared" si="8"/>
        <v>5520.615407</v>
      </c>
      <c r="J167" s="49">
        <f t="shared" si="9"/>
        <v>-703.94874</v>
      </c>
      <c r="K167" s="51">
        <f t="shared" si="10"/>
        <v>1300790.765</v>
      </c>
      <c r="L167" s="52"/>
    </row>
    <row r="168" ht="14.25" customHeight="1">
      <c r="A168" s="60"/>
      <c r="B168" s="90">
        <f t="shared" si="2"/>
        <v>152</v>
      </c>
      <c r="C168" s="49">
        <f t="shared" si="3"/>
        <v>4801.666667</v>
      </c>
      <c r="D168" s="49">
        <f t="shared" si="4"/>
        <v>1666.666667</v>
      </c>
      <c r="E168" s="49">
        <f t="shared" si="5"/>
        <v>3135</v>
      </c>
      <c r="F168" s="49">
        <f t="shared" si="6"/>
        <v>346666.6667</v>
      </c>
      <c r="G168" s="49">
        <f t="shared" si="7"/>
        <v>1107337.404</v>
      </c>
      <c r="H168" s="91"/>
      <c r="I168" s="49">
        <f t="shared" si="8"/>
        <v>5543.107077</v>
      </c>
      <c r="J168" s="49">
        <f t="shared" si="9"/>
        <v>-741.4404105</v>
      </c>
      <c r="K168" s="51">
        <f t="shared" si="10"/>
        <v>1309805.255</v>
      </c>
      <c r="L168" s="52"/>
    </row>
    <row r="169" ht="14.25" customHeight="1">
      <c r="A169" s="60"/>
      <c r="B169" s="90">
        <f t="shared" si="2"/>
        <v>153</v>
      </c>
      <c r="C169" s="49">
        <f t="shared" si="3"/>
        <v>4786.666667</v>
      </c>
      <c r="D169" s="49">
        <f t="shared" si="4"/>
        <v>1666.666667</v>
      </c>
      <c r="E169" s="49">
        <f t="shared" si="5"/>
        <v>3120</v>
      </c>
      <c r="F169" s="49">
        <f t="shared" si="6"/>
        <v>345000</v>
      </c>
      <c r="G169" s="49">
        <f t="shared" si="7"/>
        <v>1109528.084</v>
      </c>
      <c r="H169" s="91"/>
      <c r="I169" s="49">
        <f t="shared" si="8"/>
        <v>5565.690382</v>
      </c>
      <c r="J169" s="49">
        <f t="shared" si="9"/>
        <v>-779.0237149</v>
      </c>
      <c r="K169" s="51">
        <f t="shared" si="10"/>
        <v>1318849.771</v>
      </c>
      <c r="L169" s="52"/>
    </row>
    <row r="170" ht="14.25" customHeight="1">
      <c r="A170" s="60"/>
      <c r="B170" s="90">
        <f t="shared" si="2"/>
        <v>154</v>
      </c>
      <c r="C170" s="49">
        <f t="shared" si="3"/>
        <v>4771.666667</v>
      </c>
      <c r="D170" s="49">
        <f t="shared" si="4"/>
        <v>1666.666667</v>
      </c>
      <c r="E170" s="49">
        <f t="shared" si="5"/>
        <v>3105</v>
      </c>
      <c r="F170" s="49">
        <f t="shared" si="6"/>
        <v>343333.3333</v>
      </c>
      <c r="G170" s="49">
        <f t="shared" si="7"/>
        <v>1111723.099</v>
      </c>
      <c r="H170" s="91"/>
      <c r="I170" s="49">
        <f t="shared" si="8"/>
        <v>5588.365693</v>
      </c>
      <c r="J170" s="49">
        <f t="shared" si="9"/>
        <v>-816.6990264</v>
      </c>
      <c r="K170" s="51">
        <f t="shared" si="10"/>
        <v>1327924.445</v>
      </c>
      <c r="L170" s="52"/>
    </row>
    <row r="171" ht="14.25" customHeight="1">
      <c r="A171" s="60"/>
      <c r="B171" s="90">
        <f t="shared" si="2"/>
        <v>155</v>
      </c>
      <c r="C171" s="49">
        <f t="shared" si="3"/>
        <v>4756.666667</v>
      </c>
      <c r="D171" s="49">
        <f t="shared" si="4"/>
        <v>1666.666667</v>
      </c>
      <c r="E171" s="49">
        <f t="shared" si="5"/>
        <v>3090</v>
      </c>
      <c r="F171" s="49">
        <f t="shared" si="6"/>
        <v>341666.6667</v>
      </c>
      <c r="G171" s="49">
        <f t="shared" si="7"/>
        <v>1113922.456</v>
      </c>
      <c r="H171" s="91"/>
      <c r="I171" s="49">
        <f t="shared" si="8"/>
        <v>5611.133387</v>
      </c>
      <c r="J171" s="49">
        <f t="shared" si="9"/>
        <v>-854.46672</v>
      </c>
      <c r="K171" s="51">
        <f t="shared" si="10"/>
        <v>1337029.412</v>
      </c>
      <c r="L171" s="52"/>
    </row>
    <row r="172" ht="14.25" customHeight="1">
      <c r="A172" s="60"/>
      <c r="B172" s="90">
        <f t="shared" si="2"/>
        <v>156</v>
      </c>
      <c r="C172" s="49">
        <f t="shared" si="3"/>
        <v>4741.666667</v>
      </c>
      <c r="D172" s="49">
        <f t="shared" si="4"/>
        <v>1666.666667</v>
      </c>
      <c r="E172" s="49">
        <f t="shared" si="5"/>
        <v>3075</v>
      </c>
      <c r="F172" s="49">
        <f t="shared" si="6"/>
        <v>340000</v>
      </c>
      <c r="G172" s="49">
        <f t="shared" si="7"/>
        <v>1116126.164</v>
      </c>
      <c r="H172" s="91"/>
      <c r="I172" s="49">
        <f t="shared" si="8"/>
        <v>5633.993839</v>
      </c>
      <c r="J172" s="49">
        <f t="shared" si="9"/>
        <v>-892.327172</v>
      </c>
      <c r="K172" s="51">
        <f t="shared" si="10"/>
        <v>1346164.805</v>
      </c>
      <c r="L172" s="52"/>
    </row>
    <row r="173" ht="14.25" customHeight="1">
      <c r="A173" s="60"/>
      <c r="B173" s="90">
        <f t="shared" si="2"/>
        <v>157</v>
      </c>
      <c r="C173" s="49">
        <f t="shared" si="3"/>
        <v>4726.666667</v>
      </c>
      <c r="D173" s="49">
        <f t="shared" si="4"/>
        <v>1666.666667</v>
      </c>
      <c r="E173" s="49">
        <f t="shared" si="5"/>
        <v>3060</v>
      </c>
      <c r="F173" s="49">
        <f t="shared" si="6"/>
        <v>338333.3333</v>
      </c>
      <c r="G173" s="49">
        <f t="shared" si="7"/>
        <v>1118334.231</v>
      </c>
      <c r="H173" s="91"/>
      <c r="I173" s="49">
        <f t="shared" si="8"/>
        <v>5656.947427</v>
      </c>
      <c r="J173" s="49">
        <f t="shared" si="9"/>
        <v>-930.2807603</v>
      </c>
      <c r="K173" s="51">
        <f t="shared" si="10"/>
        <v>1355330.761</v>
      </c>
      <c r="L173" s="52"/>
    </row>
    <row r="174" ht="14.25" customHeight="1">
      <c r="A174" s="60"/>
      <c r="B174" s="90">
        <f t="shared" si="2"/>
        <v>158</v>
      </c>
      <c r="C174" s="49">
        <f t="shared" si="3"/>
        <v>4711.666667</v>
      </c>
      <c r="D174" s="49">
        <f t="shared" si="4"/>
        <v>1666.666667</v>
      </c>
      <c r="E174" s="49">
        <f t="shared" si="5"/>
        <v>3045</v>
      </c>
      <c r="F174" s="49">
        <f t="shared" si="6"/>
        <v>336666.6667</v>
      </c>
      <c r="G174" s="49">
        <f t="shared" si="7"/>
        <v>1120546.667</v>
      </c>
      <c r="H174" s="91"/>
      <c r="I174" s="49">
        <f t="shared" si="8"/>
        <v>5679.994531</v>
      </c>
      <c r="J174" s="49">
        <f t="shared" si="9"/>
        <v>-968.3278644</v>
      </c>
      <c r="K174" s="51">
        <f t="shared" si="10"/>
        <v>1364527.413</v>
      </c>
      <c r="L174" s="52"/>
    </row>
    <row r="175" ht="14.25" customHeight="1">
      <c r="A175" s="60"/>
      <c r="B175" s="90">
        <f t="shared" si="2"/>
        <v>159</v>
      </c>
      <c r="C175" s="49">
        <f t="shared" si="3"/>
        <v>4696.666667</v>
      </c>
      <c r="D175" s="49">
        <f t="shared" si="4"/>
        <v>1666.666667</v>
      </c>
      <c r="E175" s="49">
        <f t="shared" si="5"/>
        <v>3030</v>
      </c>
      <c r="F175" s="49">
        <f t="shared" si="6"/>
        <v>335000</v>
      </c>
      <c r="G175" s="49">
        <f t="shared" si="7"/>
        <v>1122763.48</v>
      </c>
      <c r="H175" s="91"/>
      <c r="I175" s="49">
        <f t="shared" si="8"/>
        <v>5703.135532</v>
      </c>
      <c r="J175" s="49">
        <f t="shared" si="9"/>
        <v>-1006.468865</v>
      </c>
      <c r="K175" s="51">
        <f t="shared" si="10"/>
        <v>1373754.9</v>
      </c>
      <c r="L175" s="52"/>
    </row>
    <row r="176" ht="14.25" customHeight="1">
      <c r="A176" s="60"/>
      <c r="B176" s="90">
        <f t="shared" si="2"/>
        <v>160</v>
      </c>
      <c r="C176" s="49">
        <f t="shared" si="3"/>
        <v>4681.666667</v>
      </c>
      <c r="D176" s="49">
        <f t="shared" si="4"/>
        <v>1666.666667</v>
      </c>
      <c r="E176" s="49">
        <f t="shared" si="5"/>
        <v>3015</v>
      </c>
      <c r="F176" s="49">
        <f t="shared" si="6"/>
        <v>333333.3333</v>
      </c>
      <c r="G176" s="49">
        <f t="shared" si="7"/>
        <v>1124984.678</v>
      </c>
      <c r="H176" s="91"/>
      <c r="I176" s="49">
        <f t="shared" si="8"/>
        <v>5726.370812</v>
      </c>
      <c r="J176" s="49">
        <f t="shared" si="9"/>
        <v>-1044.704145</v>
      </c>
      <c r="K176" s="51">
        <f t="shared" si="10"/>
        <v>1383013.358</v>
      </c>
      <c r="L176" s="52"/>
    </row>
    <row r="177" ht="14.25" customHeight="1">
      <c r="A177" s="60"/>
      <c r="B177" s="90">
        <f t="shared" si="2"/>
        <v>161</v>
      </c>
      <c r="C177" s="49">
        <f t="shared" si="3"/>
        <v>4666.666667</v>
      </c>
      <c r="D177" s="49">
        <f t="shared" si="4"/>
        <v>1666.666667</v>
      </c>
      <c r="E177" s="49">
        <f t="shared" si="5"/>
        <v>3000</v>
      </c>
      <c r="F177" s="49">
        <f t="shared" si="6"/>
        <v>331666.6667</v>
      </c>
      <c r="G177" s="49">
        <f t="shared" si="7"/>
        <v>1127210.271</v>
      </c>
      <c r="H177" s="91"/>
      <c r="I177" s="49">
        <f t="shared" si="8"/>
        <v>5749.700755</v>
      </c>
      <c r="J177" s="49">
        <f t="shared" si="9"/>
        <v>-1083.034089</v>
      </c>
      <c r="K177" s="51">
        <f t="shared" si="10"/>
        <v>1392302.924</v>
      </c>
      <c r="L177" s="52"/>
    </row>
    <row r="178" ht="14.25" customHeight="1">
      <c r="A178" s="60"/>
      <c r="B178" s="90">
        <f t="shared" si="2"/>
        <v>162</v>
      </c>
      <c r="C178" s="49">
        <f t="shared" si="3"/>
        <v>4651.666667</v>
      </c>
      <c r="D178" s="49">
        <f t="shared" si="4"/>
        <v>1666.666667</v>
      </c>
      <c r="E178" s="49">
        <f t="shared" si="5"/>
        <v>2985</v>
      </c>
      <c r="F178" s="49">
        <f t="shared" si="6"/>
        <v>330000</v>
      </c>
      <c r="G178" s="49">
        <f t="shared" si="7"/>
        <v>1129440.266</v>
      </c>
      <c r="H178" s="91"/>
      <c r="I178" s="49">
        <f t="shared" si="8"/>
        <v>5773.125748</v>
      </c>
      <c r="J178" s="49">
        <f t="shared" si="9"/>
        <v>-1121.459081</v>
      </c>
      <c r="K178" s="51">
        <f t="shared" si="10"/>
        <v>1401623.737</v>
      </c>
      <c r="L178" s="52"/>
    </row>
    <row r="179" ht="14.25" customHeight="1">
      <c r="A179" s="60"/>
      <c r="B179" s="90">
        <f t="shared" si="2"/>
        <v>163</v>
      </c>
      <c r="C179" s="49">
        <f t="shared" si="3"/>
        <v>4636.666667</v>
      </c>
      <c r="D179" s="49">
        <f t="shared" si="4"/>
        <v>1666.666667</v>
      </c>
      <c r="E179" s="49">
        <f t="shared" si="5"/>
        <v>2970</v>
      </c>
      <c r="F179" s="49">
        <f t="shared" si="6"/>
        <v>328333.3333</v>
      </c>
      <c r="G179" s="49">
        <f t="shared" si="7"/>
        <v>1131674.674</v>
      </c>
      <c r="H179" s="91"/>
      <c r="I179" s="49">
        <f t="shared" si="8"/>
        <v>5796.646177</v>
      </c>
      <c r="J179" s="49">
        <f t="shared" si="9"/>
        <v>-1159.97951</v>
      </c>
      <c r="K179" s="51">
        <f t="shared" si="10"/>
        <v>1410975.935</v>
      </c>
      <c r="L179" s="52"/>
    </row>
    <row r="180" ht="14.25" customHeight="1">
      <c r="A180" s="60"/>
      <c r="B180" s="90">
        <f t="shared" si="2"/>
        <v>164</v>
      </c>
      <c r="C180" s="49">
        <f t="shared" si="3"/>
        <v>4621.666667</v>
      </c>
      <c r="D180" s="49">
        <f t="shared" si="4"/>
        <v>1666.666667</v>
      </c>
      <c r="E180" s="49">
        <f t="shared" si="5"/>
        <v>2955</v>
      </c>
      <c r="F180" s="49">
        <f t="shared" si="6"/>
        <v>326666.6667</v>
      </c>
      <c r="G180" s="49">
        <f t="shared" si="7"/>
        <v>1133913.501</v>
      </c>
      <c r="H180" s="91"/>
      <c r="I180" s="49">
        <f t="shared" si="8"/>
        <v>5820.262431</v>
      </c>
      <c r="J180" s="49">
        <f t="shared" si="9"/>
        <v>-1198.595764</v>
      </c>
      <c r="K180" s="51">
        <f t="shared" si="10"/>
        <v>1420359.659</v>
      </c>
      <c r="L180" s="52"/>
    </row>
    <row r="181" ht="14.25" customHeight="1">
      <c r="A181" s="60"/>
      <c r="B181" s="90">
        <f t="shared" si="2"/>
        <v>165</v>
      </c>
      <c r="C181" s="49">
        <f t="shared" si="3"/>
        <v>4606.666667</v>
      </c>
      <c r="D181" s="49">
        <f t="shared" si="4"/>
        <v>1666.666667</v>
      </c>
      <c r="E181" s="49">
        <f t="shared" si="5"/>
        <v>2940</v>
      </c>
      <c r="F181" s="49">
        <f t="shared" si="6"/>
        <v>325000</v>
      </c>
      <c r="G181" s="49">
        <f t="shared" si="7"/>
        <v>1136156.758</v>
      </c>
      <c r="H181" s="91"/>
      <c r="I181" s="49">
        <f t="shared" si="8"/>
        <v>5843.974901</v>
      </c>
      <c r="J181" s="49">
        <f t="shared" si="9"/>
        <v>-1237.308234</v>
      </c>
      <c r="K181" s="51">
        <f t="shared" si="10"/>
        <v>1429775.048</v>
      </c>
      <c r="L181" s="52"/>
    </row>
    <row r="182" ht="14.25" customHeight="1">
      <c r="A182" s="60"/>
      <c r="B182" s="90">
        <f t="shared" si="2"/>
        <v>166</v>
      </c>
      <c r="C182" s="49">
        <f t="shared" si="3"/>
        <v>4591.666667</v>
      </c>
      <c r="D182" s="49">
        <f t="shared" si="4"/>
        <v>1666.666667</v>
      </c>
      <c r="E182" s="49">
        <f t="shared" si="5"/>
        <v>2925</v>
      </c>
      <c r="F182" s="49">
        <f t="shared" si="6"/>
        <v>323333.3333</v>
      </c>
      <c r="G182" s="49">
        <f t="shared" si="7"/>
        <v>1138404.453</v>
      </c>
      <c r="H182" s="91"/>
      <c r="I182" s="49">
        <f t="shared" si="8"/>
        <v>5867.783978</v>
      </c>
      <c r="J182" s="49">
        <f t="shared" si="9"/>
        <v>-1276.117311</v>
      </c>
      <c r="K182" s="51">
        <f t="shared" si="10"/>
        <v>1439222.244</v>
      </c>
      <c r="L182" s="52"/>
    </row>
    <row r="183" ht="14.25" customHeight="1">
      <c r="A183" s="60"/>
      <c r="B183" s="90">
        <f t="shared" si="2"/>
        <v>167</v>
      </c>
      <c r="C183" s="49">
        <f t="shared" si="3"/>
        <v>4576.666667</v>
      </c>
      <c r="D183" s="49">
        <f t="shared" si="4"/>
        <v>1666.666667</v>
      </c>
      <c r="E183" s="49">
        <f t="shared" si="5"/>
        <v>2910</v>
      </c>
      <c r="F183" s="49">
        <f t="shared" si="6"/>
        <v>321666.6667</v>
      </c>
      <c r="G183" s="49">
        <f t="shared" si="7"/>
        <v>1140656.595</v>
      </c>
      <c r="H183" s="91"/>
      <c r="I183" s="49">
        <f t="shared" si="8"/>
        <v>5891.690056</v>
      </c>
      <c r="J183" s="49">
        <f t="shared" si="9"/>
        <v>-1315.023389</v>
      </c>
      <c r="K183" s="51">
        <f t="shared" si="10"/>
        <v>1448701.387</v>
      </c>
      <c r="L183" s="52"/>
    </row>
    <row r="184" ht="14.25" customHeight="1">
      <c r="A184" s="60"/>
      <c r="B184" s="90">
        <f t="shared" si="2"/>
        <v>168</v>
      </c>
      <c r="C184" s="49">
        <f t="shared" si="3"/>
        <v>4561.666667</v>
      </c>
      <c r="D184" s="49">
        <f t="shared" si="4"/>
        <v>1666.666667</v>
      </c>
      <c r="E184" s="49">
        <f t="shared" si="5"/>
        <v>2895</v>
      </c>
      <c r="F184" s="49">
        <f t="shared" si="6"/>
        <v>320000</v>
      </c>
      <c r="G184" s="49">
        <f t="shared" si="7"/>
        <v>1142913.191</v>
      </c>
      <c r="H184" s="91"/>
      <c r="I184" s="49">
        <f t="shared" si="8"/>
        <v>5915.693531</v>
      </c>
      <c r="J184" s="49">
        <f t="shared" si="9"/>
        <v>-1354.026864</v>
      </c>
      <c r="K184" s="51">
        <f t="shared" si="10"/>
        <v>1458212.621</v>
      </c>
      <c r="L184" s="52"/>
    </row>
    <row r="185" ht="14.25" customHeight="1">
      <c r="A185" s="60"/>
      <c r="B185" s="90">
        <f t="shared" si="2"/>
        <v>169</v>
      </c>
      <c r="C185" s="49">
        <f t="shared" si="3"/>
        <v>4546.666667</v>
      </c>
      <c r="D185" s="49">
        <f t="shared" si="4"/>
        <v>1666.666667</v>
      </c>
      <c r="E185" s="49">
        <f t="shared" si="5"/>
        <v>2880</v>
      </c>
      <c r="F185" s="49">
        <f t="shared" si="6"/>
        <v>318333.3333</v>
      </c>
      <c r="G185" s="49">
        <f t="shared" si="7"/>
        <v>1145174.253</v>
      </c>
      <c r="H185" s="91"/>
      <c r="I185" s="49">
        <f t="shared" si="8"/>
        <v>5939.794798</v>
      </c>
      <c r="J185" s="49">
        <f t="shared" si="9"/>
        <v>-1393.128132</v>
      </c>
      <c r="K185" s="51">
        <f t="shared" si="10"/>
        <v>1467756.087</v>
      </c>
      <c r="L185" s="52"/>
    </row>
    <row r="186" ht="14.25" customHeight="1">
      <c r="A186" s="60"/>
      <c r="B186" s="90">
        <f t="shared" si="2"/>
        <v>170</v>
      </c>
      <c r="C186" s="49">
        <f t="shared" si="3"/>
        <v>4531.666667</v>
      </c>
      <c r="D186" s="49">
        <f t="shared" si="4"/>
        <v>1666.666667</v>
      </c>
      <c r="E186" s="49">
        <f t="shared" si="5"/>
        <v>2865</v>
      </c>
      <c r="F186" s="49">
        <f t="shared" si="6"/>
        <v>316666.6667</v>
      </c>
      <c r="G186" s="49">
        <f t="shared" si="7"/>
        <v>1147439.787</v>
      </c>
      <c r="H186" s="91"/>
      <c r="I186" s="49">
        <f t="shared" si="8"/>
        <v>5963.994258</v>
      </c>
      <c r="J186" s="49">
        <f t="shared" si="9"/>
        <v>-1432.327591</v>
      </c>
      <c r="K186" s="51">
        <f t="shared" si="10"/>
        <v>1477331.93</v>
      </c>
      <c r="L186" s="52"/>
    </row>
    <row r="187" ht="14.25" customHeight="1">
      <c r="A187" s="60"/>
      <c r="B187" s="90">
        <f t="shared" si="2"/>
        <v>171</v>
      </c>
      <c r="C187" s="49">
        <f t="shared" si="3"/>
        <v>4516.666667</v>
      </c>
      <c r="D187" s="49">
        <f t="shared" si="4"/>
        <v>1666.666667</v>
      </c>
      <c r="E187" s="49">
        <f t="shared" si="5"/>
        <v>2850</v>
      </c>
      <c r="F187" s="49">
        <f t="shared" si="6"/>
        <v>315000</v>
      </c>
      <c r="G187" s="49">
        <f t="shared" si="7"/>
        <v>1149709.803</v>
      </c>
      <c r="H187" s="91"/>
      <c r="I187" s="49">
        <f t="shared" si="8"/>
        <v>5988.292308</v>
      </c>
      <c r="J187" s="49">
        <f t="shared" si="9"/>
        <v>-1471.625642</v>
      </c>
      <c r="K187" s="51">
        <f t="shared" si="10"/>
        <v>1486940.294</v>
      </c>
      <c r="L187" s="52"/>
    </row>
    <row r="188" ht="14.25" customHeight="1">
      <c r="A188" s="60"/>
      <c r="B188" s="90">
        <f t="shared" si="2"/>
        <v>172</v>
      </c>
      <c r="C188" s="49">
        <f t="shared" si="3"/>
        <v>4501.666667</v>
      </c>
      <c r="D188" s="49">
        <f t="shared" si="4"/>
        <v>1666.666667</v>
      </c>
      <c r="E188" s="49">
        <f t="shared" si="5"/>
        <v>2835</v>
      </c>
      <c r="F188" s="49">
        <f t="shared" si="6"/>
        <v>313333.3333</v>
      </c>
      <c r="G188" s="49">
        <f t="shared" si="7"/>
        <v>1151984.31</v>
      </c>
      <c r="H188" s="91"/>
      <c r="I188" s="49">
        <f t="shared" si="8"/>
        <v>6012.689353</v>
      </c>
      <c r="J188" s="49">
        <f t="shared" si="9"/>
        <v>-1511.022686</v>
      </c>
      <c r="K188" s="51">
        <f t="shared" si="10"/>
        <v>1496581.324</v>
      </c>
      <c r="L188" s="52"/>
    </row>
    <row r="189" ht="14.25" customHeight="1">
      <c r="A189" s="60"/>
      <c r="B189" s="90">
        <f t="shared" si="2"/>
        <v>173</v>
      </c>
      <c r="C189" s="49">
        <f t="shared" si="3"/>
        <v>4486.666667</v>
      </c>
      <c r="D189" s="49">
        <f t="shared" si="4"/>
        <v>1666.666667</v>
      </c>
      <c r="E189" s="49">
        <f t="shared" si="5"/>
        <v>2820</v>
      </c>
      <c r="F189" s="49">
        <f t="shared" si="6"/>
        <v>311666.6667</v>
      </c>
      <c r="G189" s="49">
        <f t="shared" si="7"/>
        <v>1154263.317</v>
      </c>
      <c r="H189" s="91"/>
      <c r="I189" s="49">
        <f t="shared" si="8"/>
        <v>6037.185793</v>
      </c>
      <c r="J189" s="49">
        <f t="shared" si="9"/>
        <v>-1550.519127</v>
      </c>
      <c r="K189" s="51">
        <f t="shared" si="10"/>
        <v>1506255.164</v>
      </c>
      <c r="L189" s="52"/>
    </row>
    <row r="190" ht="14.25" customHeight="1">
      <c r="A190" s="60"/>
      <c r="B190" s="90">
        <f t="shared" si="2"/>
        <v>174</v>
      </c>
      <c r="C190" s="49">
        <f t="shared" si="3"/>
        <v>4471.666667</v>
      </c>
      <c r="D190" s="49">
        <f t="shared" si="4"/>
        <v>1666.666667</v>
      </c>
      <c r="E190" s="49">
        <f t="shared" si="5"/>
        <v>2805</v>
      </c>
      <c r="F190" s="49">
        <f t="shared" si="6"/>
        <v>310000</v>
      </c>
      <c r="G190" s="49">
        <f t="shared" si="7"/>
        <v>1156546.833</v>
      </c>
      <c r="H190" s="91"/>
      <c r="I190" s="49">
        <f t="shared" si="8"/>
        <v>6061.782035</v>
      </c>
      <c r="J190" s="49">
        <f t="shared" si="9"/>
        <v>-1590.115369</v>
      </c>
      <c r="K190" s="51">
        <f t="shared" si="10"/>
        <v>1515961.963</v>
      </c>
      <c r="L190" s="52"/>
    </row>
    <row r="191" ht="14.25" customHeight="1">
      <c r="A191" s="60"/>
      <c r="B191" s="90">
        <f t="shared" si="2"/>
        <v>175</v>
      </c>
      <c r="C191" s="49">
        <f t="shared" si="3"/>
        <v>4456.666667</v>
      </c>
      <c r="D191" s="49">
        <f t="shared" si="4"/>
        <v>1666.666667</v>
      </c>
      <c r="E191" s="49">
        <f t="shared" si="5"/>
        <v>2790</v>
      </c>
      <c r="F191" s="49">
        <f t="shared" si="6"/>
        <v>308333.3333</v>
      </c>
      <c r="G191" s="49">
        <f t="shared" si="7"/>
        <v>1158834.866</v>
      </c>
      <c r="H191" s="91"/>
      <c r="I191" s="49">
        <f t="shared" si="8"/>
        <v>6086.478486</v>
      </c>
      <c r="J191" s="49">
        <f t="shared" si="9"/>
        <v>-1629.811819</v>
      </c>
      <c r="K191" s="51">
        <f t="shared" si="10"/>
        <v>1525701.866</v>
      </c>
      <c r="L191" s="52"/>
    </row>
    <row r="192" ht="14.25" customHeight="1">
      <c r="A192" s="60"/>
      <c r="B192" s="90">
        <f t="shared" si="2"/>
        <v>176</v>
      </c>
      <c r="C192" s="49">
        <f t="shared" si="3"/>
        <v>4441.666667</v>
      </c>
      <c r="D192" s="49">
        <f t="shared" si="4"/>
        <v>1666.666667</v>
      </c>
      <c r="E192" s="49">
        <f t="shared" si="5"/>
        <v>2775</v>
      </c>
      <c r="F192" s="49">
        <f t="shared" si="6"/>
        <v>306666.6667</v>
      </c>
      <c r="G192" s="49">
        <f t="shared" si="7"/>
        <v>1161127.426</v>
      </c>
      <c r="H192" s="91"/>
      <c r="I192" s="49">
        <f t="shared" si="8"/>
        <v>6111.275553</v>
      </c>
      <c r="J192" s="49">
        <f t="shared" si="9"/>
        <v>-1669.608886</v>
      </c>
      <c r="K192" s="51">
        <f t="shared" si="10"/>
        <v>1535475.021</v>
      </c>
      <c r="L192" s="52"/>
    </row>
    <row r="193" ht="14.25" customHeight="1">
      <c r="A193" s="60"/>
      <c r="B193" s="90">
        <f t="shared" si="2"/>
        <v>177</v>
      </c>
      <c r="C193" s="49">
        <f t="shared" si="3"/>
        <v>4426.666667</v>
      </c>
      <c r="D193" s="49">
        <f t="shared" si="4"/>
        <v>1666.666667</v>
      </c>
      <c r="E193" s="49">
        <f t="shared" si="5"/>
        <v>2760</v>
      </c>
      <c r="F193" s="49">
        <f t="shared" si="6"/>
        <v>305000</v>
      </c>
      <c r="G193" s="49">
        <f t="shared" si="7"/>
        <v>1163424.521</v>
      </c>
      <c r="H193" s="91"/>
      <c r="I193" s="49">
        <f t="shared" si="8"/>
        <v>6136.173646</v>
      </c>
      <c r="J193" s="49">
        <f t="shared" si="9"/>
        <v>-1709.506979</v>
      </c>
      <c r="K193" s="51">
        <f t="shared" si="10"/>
        <v>1545281.576</v>
      </c>
      <c r="L193" s="52"/>
    </row>
    <row r="194" ht="14.25" customHeight="1">
      <c r="A194" s="60"/>
      <c r="B194" s="90">
        <f t="shared" si="2"/>
        <v>178</v>
      </c>
      <c r="C194" s="49">
        <f t="shared" si="3"/>
        <v>4411.666667</v>
      </c>
      <c r="D194" s="49">
        <f t="shared" si="4"/>
        <v>1666.666667</v>
      </c>
      <c r="E194" s="49">
        <f t="shared" si="5"/>
        <v>2745</v>
      </c>
      <c r="F194" s="49">
        <f t="shared" si="6"/>
        <v>303333.3333</v>
      </c>
      <c r="G194" s="49">
        <f t="shared" si="7"/>
        <v>1165726.16</v>
      </c>
      <c r="H194" s="91"/>
      <c r="I194" s="49">
        <f t="shared" si="8"/>
        <v>6161.173177</v>
      </c>
      <c r="J194" s="49">
        <f t="shared" si="9"/>
        <v>-1749.50651</v>
      </c>
      <c r="K194" s="51">
        <f t="shared" si="10"/>
        <v>1555121.682</v>
      </c>
      <c r="L194" s="52"/>
    </row>
    <row r="195" ht="14.25" customHeight="1">
      <c r="A195" s="60"/>
      <c r="B195" s="90">
        <f t="shared" si="2"/>
        <v>179</v>
      </c>
      <c r="C195" s="49">
        <f t="shared" si="3"/>
        <v>4396.666667</v>
      </c>
      <c r="D195" s="49">
        <f t="shared" si="4"/>
        <v>1666.666667</v>
      </c>
      <c r="E195" s="49">
        <f t="shared" si="5"/>
        <v>2730</v>
      </c>
      <c r="F195" s="49">
        <f t="shared" si="6"/>
        <v>301666.6667</v>
      </c>
      <c r="G195" s="49">
        <f t="shared" si="7"/>
        <v>1168032.353</v>
      </c>
      <c r="H195" s="91"/>
      <c r="I195" s="49">
        <f t="shared" si="8"/>
        <v>6186.274559</v>
      </c>
      <c r="J195" s="49">
        <f t="shared" si="9"/>
        <v>-1789.607892</v>
      </c>
      <c r="K195" s="51">
        <f t="shared" si="10"/>
        <v>1564995.487</v>
      </c>
      <c r="L195" s="52"/>
    </row>
    <row r="196" ht="14.25" customHeight="1">
      <c r="A196" s="60"/>
      <c r="B196" s="90">
        <f t="shared" si="2"/>
        <v>180</v>
      </c>
      <c r="C196" s="49">
        <f t="shared" si="3"/>
        <v>4381.666667</v>
      </c>
      <c r="D196" s="49">
        <f t="shared" si="4"/>
        <v>1666.666667</v>
      </c>
      <c r="E196" s="49">
        <f t="shared" si="5"/>
        <v>2715</v>
      </c>
      <c r="F196" s="49">
        <f t="shared" si="6"/>
        <v>300000</v>
      </c>
      <c r="G196" s="49">
        <f t="shared" si="7"/>
        <v>1170343.108</v>
      </c>
      <c r="H196" s="91"/>
      <c r="I196" s="49">
        <f t="shared" si="8"/>
        <v>6211.478207</v>
      </c>
      <c r="J196" s="49">
        <f t="shared" si="9"/>
        <v>-1829.81154</v>
      </c>
      <c r="K196" s="51">
        <f t="shared" si="10"/>
        <v>1574903.141</v>
      </c>
      <c r="L196" s="52"/>
    </row>
    <row r="197" ht="14.25" customHeight="1">
      <c r="A197" s="60"/>
      <c r="B197" s="90">
        <f t="shared" si="2"/>
        <v>181</v>
      </c>
      <c r="C197" s="49">
        <f t="shared" si="3"/>
        <v>4366.666667</v>
      </c>
      <c r="D197" s="49">
        <f t="shared" si="4"/>
        <v>1666.666667</v>
      </c>
      <c r="E197" s="49">
        <f t="shared" si="5"/>
        <v>2700</v>
      </c>
      <c r="F197" s="49">
        <f t="shared" si="6"/>
        <v>298333.3333</v>
      </c>
      <c r="G197" s="49">
        <f t="shared" si="7"/>
        <v>1172658.435</v>
      </c>
      <c r="H197" s="91"/>
      <c r="I197" s="49">
        <f t="shared" si="8"/>
        <v>6236.784538</v>
      </c>
      <c r="J197" s="49">
        <f t="shared" si="9"/>
        <v>-1870.117872</v>
      </c>
      <c r="K197" s="51">
        <f t="shared" si="10"/>
        <v>1584844.797</v>
      </c>
      <c r="L197" s="52"/>
    </row>
    <row r="198" ht="14.25" customHeight="1">
      <c r="A198" s="60"/>
      <c r="B198" s="90">
        <f t="shared" si="2"/>
        <v>182</v>
      </c>
      <c r="C198" s="49">
        <f t="shared" si="3"/>
        <v>4351.666667</v>
      </c>
      <c r="D198" s="49">
        <f t="shared" si="4"/>
        <v>1666.666667</v>
      </c>
      <c r="E198" s="49">
        <f t="shared" si="5"/>
        <v>2685</v>
      </c>
      <c r="F198" s="49">
        <f t="shared" si="6"/>
        <v>296666.6667</v>
      </c>
      <c r="G198" s="49">
        <f t="shared" si="7"/>
        <v>1174978.342</v>
      </c>
      <c r="H198" s="91"/>
      <c r="I198" s="49">
        <f t="shared" si="8"/>
        <v>6262.19397</v>
      </c>
      <c r="J198" s="49">
        <f t="shared" si="9"/>
        <v>-1910.527304</v>
      </c>
      <c r="K198" s="51">
        <f t="shared" si="10"/>
        <v>1594820.605</v>
      </c>
      <c r="L198" s="52"/>
    </row>
    <row r="199" ht="14.25" customHeight="1">
      <c r="A199" s="60"/>
      <c r="B199" s="90">
        <f t="shared" si="2"/>
        <v>183</v>
      </c>
      <c r="C199" s="49">
        <f t="shared" si="3"/>
        <v>4336.666667</v>
      </c>
      <c r="D199" s="49">
        <f t="shared" si="4"/>
        <v>1666.666667</v>
      </c>
      <c r="E199" s="49">
        <f t="shared" si="5"/>
        <v>2670</v>
      </c>
      <c r="F199" s="49">
        <f t="shared" si="6"/>
        <v>295000</v>
      </c>
      <c r="G199" s="49">
        <f t="shared" si="7"/>
        <v>1177302.839</v>
      </c>
      <c r="H199" s="91"/>
      <c r="I199" s="49">
        <f t="shared" si="8"/>
        <v>6287.706924</v>
      </c>
      <c r="J199" s="49">
        <f t="shared" si="9"/>
        <v>-1951.040257</v>
      </c>
      <c r="K199" s="51">
        <f t="shared" si="10"/>
        <v>1604830.72</v>
      </c>
      <c r="L199" s="52"/>
    </row>
    <row r="200" ht="14.25" customHeight="1">
      <c r="A200" s="60"/>
      <c r="B200" s="90">
        <f t="shared" si="2"/>
        <v>184</v>
      </c>
      <c r="C200" s="49">
        <f t="shared" si="3"/>
        <v>4321.666667</v>
      </c>
      <c r="D200" s="49">
        <f t="shared" si="4"/>
        <v>1666.666667</v>
      </c>
      <c r="E200" s="49">
        <f t="shared" si="5"/>
        <v>2655</v>
      </c>
      <c r="F200" s="49">
        <f t="shared" si="6"/>
        <v>293333.3333</v>
      </c>
      <c r="G200" s="49">
        <f t="shared" si="7"/>
        <v>1179631.934</v>
      </c>
      <c r="H200" s="91"/>
      <c r="I200" s="49">
        <f t="shared" si="8"/>
        <v>6313.32382</v>
      </c>
      <c r="J200" s="49">
        <f t="shared" si="9"/>
        <v>-1991.657154</v>
      </c>
      <c r="K200" s="51">
        <f t="shared" si="10"/>
        <v>1614875.293</v>
      </c>
      <c r="L200" s="52"/>
    </row>
    <row r="201" ht="14.25" customHeight="1">
      <c r="A201" s="60"/>
      <c r="B201" s="90">
        <f t="shared" si="2"/>
        <v>185</v>
      </c>
      <c r="C201" s="49">
        <f t="shared" si="3"/>
        <v>4306.666667</v>
      </c>
      <c r="D201" s="49">
        <f t="shared" si="4"/>
        <v>1666.666667</v>
      </c>
      <c r="E201" s="49">
        <f t="shared" si="5"/>
        <v>2640</v>
      </c>
      <c r="F201" s="49">
        <f t="shared" si="6"/>
        <v>291666.6667</v>
      </c>
      <c r="G201" s="49">
        <f t="shared" si="7"/>
        <v>1181965.637</v>
      </c>
      <c r="H201" s="91"/>
      <c r="I201" s="49">
        <f t="shared" si="8"/>
        <v>6339.045083</v>
      </c>
      <c r="J201" s="49">
        <f t="shared" si="9"/>
        <v>-2032.378416</v>
      </c>
      <c r="K201" s="51">
        <f t="shared" si="10"/>
        <v>1624954.479</v>
      </c>
      <c r="L201" s="52"/>
    </row>
    <row r="202" ht="14.25" customHeight="1">
      <c r="A202" s="60"/>
      <c r="B202" s="90">
        <f t="shared" si="2"/>
        <v>186</v>
      </c>
      <c r="C202" s="49">
        <f t="shared" si="3"/>
        <v>4291.666667</v>
      </c>
      <c r="D202" s="49">
        <f t="shared" si="4"/>
        <v>1666.666667</v>
      </c>
      <c r="E202" s="49">
        <f t="shared" si="5"/>
        <v>2625</v>
      </c>
      <c r="F202" s="49">
        <f t="shared" si="6"/>
        <v>290000</v>
      </c>
      <c r="G202" s="49">
        <f t="shared" si="7"/>
        <v>1184303.957</v>
      </c>
      <c r="H202" s="91"/>
      <c r="I202" s="49">
        <f t="shared" si="8"/>
        <v>6364.871137</v>
      </c>
      <c r="J202" s="49">
        <f t="shared" si="9"/>
        <v>-2073.204471</v>
      </c>
      <c r="K202" s="51">
        <f t="shared" si="10"/>
        <v>1635068.433</v>
      </c>
      <c r="L202" s="52"/>
    </row>
    <row r="203" ht="14.25" customHeight="1">
      <c r="A203" s="60"/>
      <c r="B203" s="90">
        <f t="shared" si="2"/>
        <v>187</v>
      </c>
      <c r="C203" s="49">
        <f t="shared" si="3"/>
        <v>4276.666667</v>
      </c>
      <c r="D203" s="49">
        <f t="shared" si="4"/>
        <v>1666.666667</v>
      </c>
      <c r="E203" s="49">
        <f t="shared" si="5"/>
        <v>2610</v>
      </c>
      <c r="F203" s="49">
        <f t="shared" si="6"/>
        <v>288333.3333</v>
      </c>
      <c r="G203" s="49">
        <f t="shared" si="7"/>
        <v>1186646.903</v>
      </c>
      <c r="H203" s="91"/>
      <c r="I203" s="49">
        <f t="shared" si="8"/>
        <v>6390.80241</v>
      </c>
      <c r="J203" s="49">
        <f t="shared" si="9"/>
        <v>-2114.135743</v>
      </c>
      <c r="K203" s="51">
        <f t="shared" si="10"/>
        <v>1645217.311</v>
      </c>
      <c r="L203" s="52"/>
    </row>
    <row r="204" ht="14.25" customHeight="1">
      <c r="A204" s="60"/>
      <c r="B204" s="90">
        <f t="shared" si="2"/>
        <v>188</v>
      </c>
      <c r="C204" s="49">
        <f t="shared" si="3"/>
        <v>4261.666667</v>
      </c>
      <c r="D204" s="49">
        <f t="shared" si="4"/>
        <v>1666.666667</v>
      </c>
      <c r="E204" s="49">
        <f t="shared" si="5"/>
        <v>2595</v>
      </c>
      <c r="F204" s="49">
        <f t="shared" si="6"/>
        <v>286666.6667</v>
      </c>
      <c r="G204" s="49">
        <f t="shared" si="7"/>
        <v>1188994.484</v>
      </c>
      <c r="H204" s="91"/>
      <c r="I204" s="49">
        <f t="shared" si="8"/>
        <v>6416.83933</v>
      </c>
      <c r="J204" s="49">
        <f t="shared" si="9"/>
        <v>-2155.172664</v>
      </c>
      <c r="K204" s="51">
        <f t="shared" si="10"/>
        <v>1655401.268</v>
      </c>
      <c r="L204" s="52"/>
    </row>
    <row r="205" ht="14.25" customHeight="1">
      <c r="A205" s="60"/>
      <c r="B205" s="90">
        <f t="shared" si="2"/>
        <v>189</v>
      </c>
      <c r="C205" s="49">
        <f t="shared" si="3"/>
        <v>4246.666667</v>
      </c>
      <c r="D205" s="49">
        <f t="shared" si="4"/>
        <v>1666.666667</v>
      </c>
      <c r="E205" s="49">
        <f t="shared" si="5"/>
        <v>2580</v>
      </c>
      <c r="F205" s="49">
        <f t="shared" si="6"/>
        <v>285000</v>
      </c>
      <c r="G205" s="49">
        <f t="shared" si="7"/>
        <v>1191346.709</v>
      </c>
      <c r="H205" s="91"/>
      <c r="I205" s="49">
        <f t="shared" si="8"/>
        <v>6442.982328</v>
      </c>
      <c r="J205" s="49">
        <f t="shared" si="9"/>
        <v>-2196.315661</v>
      </c>
      <c r="K205" s="51">
        <f t="shared" si="10"/>
        <v>1665620.462</v>
      </c>
      <c r="L205" s="52"/>
    </row>
    <row r="206" ht="14.25" customHeight="1">
      <c r="A206" s="60"/>
      <c r="B206" s="90">
        <f t="shared" si="2"/>
        <v>190</v>
      </c>
      <c r="C206" s="49">
        <f t="shared" si="3"/>
        <v>4231.666667</v>
      </c>
      <c r="D206" s="49">
        <f t="shared" si="4"/>
        <v>1666.666667</v>
      </c>
      <c r="E206" s="49">
        <f t="shared" si="5"/>
        <v>2565</v>
      </c>
      <c r="F206" s="49">
        <f t="shared" si="6"/>
        <v>283333.3333</v>
      </c>
      <c r="G206" s="49">
        <f t="shared" si="7"/>
        <v>1193703.588</v>
      </c>
      <c r="H206" s="91"/>
      <c r="I206" s="49">
        <f t="shared" si="8"/>
        <v>6469.231835</v>
      </c>
      <c r="J206" s="49">
        <f t="shared" si="9"/>
        <v>-2237.565169</v>
      </c>
      <c r="K206" s="51">
        <f t="shared" si="10"/>
        <v>1675875.05</v>
      </c>
      <c r="L206" s="52"/>
    </row>
    <row r="207" ht="14.25" customHeight="1">
      <c r="A207" s="60"/>
      <c r="B207" s="90">
        <f t="shared" si="2"/>
        <v>191</v>
      </c>
      <c r="C207" s="49">
        <f t="shared" si="3"/>
        <v>4216.666667</v>
      </c>
      <c r="D207" s="49">
        <f t="shared" si="4"/>
        <v>1666.666667</v>
      </c>
      <c r="E207" s="49">
        <f t="shared" si="5"/>
        <v>2550</v>
      </c>
      <c r="F207" s="49">
        <f t="shared" si="6"/>
        <v>281666.6667</v>
      </c>
      <c r="G207" s="49">
        <f t="shared" si="7"/>
        <v>1196065.129</v>
      </c>
      <c r="H207" s="91"/>
      <c r="I207" s="49">
        <f t="shared" si="8"/>
        <v>6495.588287</v>
      </c>
      <c r="J207" s="49">
        <f t="shared" si="9"/>
        <v>-2278.92162</v>
      </c>
      <c r="K207" s="51">
        <f t="shared" si="10"/>
        <v>1686165.192</v>
      </c>
      <c r="L207" s="52"/>
    </row>
    <row r="208" ht="14.25" customHeight="1">
      <c r="A208" s="60"/>
      <c r="B208" s="90">
        <f t="shared" si="2"/>
        <v>192</v>
      </c>
      <c r="C208" s="49">
        <f t="shared" si="3"/>
        <v>4201.666667</v>
      </c>
      <c r="D208" s="49">
        <f t="shared" si="4"/>
        <v>1666.666667</v>
      </c>
      <c r="E208" s="49">
        <f t="shared" si="5"/>
        <v>2535</v>
      </c>
      <c r="F208" s="49">
        <f t="shared" si="6"/>
        <v>280000</v>
      </c>
      <c r="G208" s="49">
        <f t="shared" si="7"/>
        <v>1198431.343</v>
      </c>
      <c r="H208" s="91"/>
      <c r="I208" s="49">
        <f t="shared" si="8"/>
        <v>6522.052117</v>
      </c>
      <c r="J208" s="49">
        <f t="shared" si="9"/>
        <v>-2320.385451</v>
      </c>
      <c r="K208" s="51">
        <f t="shared" si="10"/>
        <v>1696491.045</v>
      </c>
      <c r="L208" s="52"/>
    </row>
    <row r="209" ht="14.25" customHeight="1">
      <c r="A209" s="60"/>
      <c r="B209" s="90">
        <f t="shared" si="2"/>
        <v>193</v>
      </c>
      <c r="C209" s="49">
        <f t="shared" si="3"/>
        <v>4186.666667</v>
      </c>
      <c r="D209" s="49">
        <f t="shared" si="4"/>
        <v>1666.666667</v>
      </c>
      <c r="E209" s="49">
        <f t="shared" si="5"/>
        <v>2520</v>
      </c>
      <c r="F209" s="49">
        <f t="shared" si="6"/>
        <v>278333.3333</v>
      </c>
      <c r="G209" s="49">
        <f t="shared" si="7"/>
        <v>1200802.237</v>
      </c>
      <c r="H209" s="91"/>
      <c r="I209" s="49">
        <f t="shared" si="8"/>
        <v>6548.623765</v>
      </c>
      <c r="J209" s="49">
        <f t="shared" si="9"/>
        <v>-2361.957098</v>
      </c>
      <c r="K209" s="51">
        <f t="shared" si="10"/>
        <v>1706852.771</v>
      </c>
      <c r="L209" s="52"/>
    </row>
    <row r="210" ht="14.25" customHeight="1">
      <c r="A210" s="60"/>
      <c r="B210" s="90">
        <f t="shared" si="2"/>
        <v>194</v>
      </c>
      <c r="C210" s="49">
        <f t="shared" si="3"/>
        <v>4171.666667</v>
      </c>
      <c r="D210" s="49">
        <f t="shared" si="4"/>
        <v>1666.666667</v>
      </c>
      <c r="E210" s="49">
        <f t="shared" si="5"/>
        <v>2505</v>
      </c>
      <c r="F210" s="49">
        <f t="shared" si="6"/>
        <v>276666.6667</v>
      </c>
      <c r="G210" s="49">
        <f t="shared" si="7"/>
        <v>1203177.822</v>
      </c>
      <c r="H210" s="91"/>
      <c r="I210" s="49">
        <f t="shared" si="8"/>
        <v>6575.303669</v>
      </c>
      <c r="J210" s="49">
        <f t="shared" si="9"/>
        <v>-2403.637002</v>
      </c>
      <c r="K210" s="51">
        <f t="shared" si="10"/>
        <v>1717250.53</v>
      </c>
      <c r="L210" s="52"/>
    </row>
    <row r="211" ht="14.25" customHeight="1">
      <c r="A211" s="60"/>
      <c r="B211" s="90">
        <f t="shared" si="2"/>
        <v>195</v>
      </c>
      <c r="C211" s="49">
        <f t="shared" si="3"/>
        <v>4156.666667</v>
      </c>
      <c r="D211" s="49">
        <f t="shared" si="4"/>
        <v>1666.666667</v>
      </c>
      <c r="E211" s="49">
        <f t="shared" si="5"/>
        <v>2490</v>
      </c>
      <c r="F211" s="49">
        <f t="shared" si="6"/>
        <v>275000</v>
      </c>
      <c r="G211" s="49">
        <f t="shared" si="7"/>
        <v>1205558.107</v>
      </c>
      <c r="H211" s="91"/>
      <c r="I211" s="49">
        <f t="shared" si="8"/>
        <v>6602.09227</v>
      </c>
      <c r="J211" s="49">
        <f t="shared" si="9"/>
        <v>-2445.425603</v>
      </c>
      <c r="K211" s="51">
        <f t="shared" si="10"/>
        <v>1727684.483</v>
      </c>
      <c r="L211" s="52"/>
    </row>
    <row r="212" ht="14.25" customHeight="1">
      <c r="A212" s="60"/>
      <c r="B212" s="90">
        <f t="shared" si="2"/>
        <v>196</v>
      </c>
      <c r="C212" s="49">
        <f t="shared" si="3"/>
        <v>4141.666667</v>
      </c>
      <c r="D212" s="49">
        <f t="shared" si="4"/>
        <v>1666.666667</v>
      </c>
      <c r="E212" s="49">
        <f t="shared" si="5"/>
        <v>2475</v>
      </c>
      <c r="F212" s="49">
        <f t="shared" si="6"/>
        <v>273333.3333</v>
      </c>
      <c r="G212" s="49">
        <f t="shared" si="7"/>
        <v>1207943.1</v>
      </c>
      <c r="H212" s="91"/>
      <c r="I212" s="49">
        <f t="shared" si="8"/>
        <v>6628.990011</v>
      </c>
      <c r="J212" s="49">
        <f t="shared" si="9"/>
        <v>-2487.323345</v>
      </c>
      <c r="K212" s="51">
        <f t="shared" si="10"/>
        <v>1738154.793</v>
      </c>
      <c r="L212" s="52"/>
    </row>
    <row r="213" ht="14.25" customHeight="1">
      <c r="A213" s="60"/>
      <c r="B213" s="90">
        <f t="shared" si="2"/>
        <v>197</v>
      </c>
      <c r="C213" s="49">
        <f t="shared" si="3"/>
        <v>4126.666667</v>
      </c>
      <c r="D213" s="49">
        <f t="shared" si="4"/>
        <v>1666.666667</v>
      </c>
      <c r="E213" s="49">
        <f t="shared" si="5"/>
        <v>2460</v>
      </c>
      <c r="F213" s="49">
        <f t="shared" si="6"/>
        <v>271666.6667</v>
      </c>
      <c r="G213" s="49">
        <f t="shared" si="7"/>
        <v>1210332.812</v>
      </c>
      <c r="H213" s="91"/>
      <c r="I213" s="49">
        <f t="shared" si="8"/>
        <v>6655.997337</v>
      </c>
      <c r="J213" s="49">
        <f t="shared" si="9"/>
        <v>-2529.33067</v>
      </c>
      <c r="K213" s="51">
        <f t="shared" si="10"/>
        <v>1748661.623</v>
      </c>
      <c r="L213" s="52"/>
    </row>
    <row r="214" ht="14.25" customHeight="1">
      <c r="A214" s="60"/>
      <c r="B214" s="90">
        <f t="shared" si="2"/>
        <v>198</v>
      </c>
      <c r="C214" s="49">
        <f t="shared" si="3"/>
        <v>4111.666667</v>
      </c>
      <c r="D214" s="49">
        <f t="shared" si="4"/>
        <v>1666.666667</v>
      </c>
      <c r="E214" s="49">
        <f t="shared" si="5"/>
        <v>2445</v>
      </c>
      <c r="F214" s="49">
        <f t="shared" si="6"/>
        <v>270000</v>
      </c>
      <c r="G214" s="49">
        <f t="shared" si="7"/>
        <v>1212727.252</v>
      </c>
      <c r="H214" s="91"/>
      <c r="I214" s="49">
        <f t="shared" si="8"/>
        <v>6683.114694</v>
      </c>
      <c r="J214" s="49">
        <f t="shared" si="9"/>
        <v>-2571.448027</v>
      </c>
      <c r="K214" s="51">
        <f t="shared" si="10"/>
        <v>1759205.138</v>
      </c>
      <c r="L214" s="52"/>
    </row>
    <row r="215" ht="14.25" customHeight="1">
      <c r="A215" s="60"/>
      <c r="B215" s="90">
        <f t="shared" si="2"/>
        <v>199</v>
      </c>
      <c r="C215" s="49">
        <f t="shared" si="3"/>
        <v>4096.666667</v>
      </c>
      <c r="D215" s="49">
        <f t="shared" si="4"/>
        <v>1666.666667</v>
      </c>
      <c r="E215" s="49">
        <f t="shared" si="5"/>
        <v>2430</v>
      </c>
      <c r="F215" s="49">
        <f t="shared" si="6"/>
        <v>268333.3333</v>
      </c>
      <c r="G215" s="49">
        <f t="shared" si="7"/>
        <v>1215126.428</v>
      </c>
      <c r="H215" s="91"/>
      <c r="I215" s="49">
        <f t="shared" si="8"/>
        <v>6710.342531</v>
      </c>
      <c r="J215" s="49">
        <f t="shared" si="9"/>
        <v>-2613.675864</v>
      </c>
      <c r="K215" s="51">
        <f t="shared" si="10"/>
        <v>1769785.5</v>
      </c>
      <c r="L215" s="52"/>
    </row>
    <row r="216" ht="14.25" customHeight="1">
      <c r="A216" s="60"/>
      <c r="B216" s="90">
        <f t="shared" si="2"/>
        <v>200</v>
      </c>
      <c r="C216" s="49">
        <f t="shared" si="3"/>
        <v>4081.666667</v>
      </c>
      <c r="D216" s="49">
        <f t="shared" si="4"/>
        <v>1666.666667</v>
      </c>
      <c r="E216" s="49">
        <f t="shared" si="5"/>
        <v>2415</v>
      </c>
      <c r="F216" s="49">
        <f t="shared" si="6"/>
        <v>266666.6667</v>
      </c>
      <c r="G216" s="49">
        <f t="shared" si="7"/>
        <v>1217530.351</v>
      </c>
      <c r="H216" s="91"/>
      <c r="I216" s="49">
        <f t="shared" si="8"/>
        <v>6737.681297</v>
      </c>
      <c r="J216" s="49">
        <f t="shared" si="9"/>
        <v>-2656.01463</v>
      </c>
      <c r="K216" s="51">
        <f t="shared" si="10"/>
        <v>1780402.877</v>
      </c>
      <c r="L216" s="52"/>
    </row>
    <row r="217" ht="14.25" customHeight="1">
      <c r="A217" s="60"/>
      <c r="B217" s="90">
        <f t="shared" si="2"/>
        <v>201</v>
      </c>
      <c r="C217" s="49">
        <f t="shared" si="3"/>
        <v>4066.666667</v>
      </c>
      <c r="D217" s="49">
        <f t="shared" si="4"/>
        <v>1666.666667</v>
      </c>
      <c r="E217" s="49">
        <f t="shared" si="5"/>
        <v>2400</v>
      </c>
      <c r="F217" s="49">
        <f t="shared" si="6"/>
        <v>265000</v>
      </c>
      <c r="G217" s="49">
        <f t="shared" si="7"/>
        <v>1219939.03</v>
      </c>
      <c r="H217" s="91"/>
      <c r="I217" s="49">
        <f t="shared" si="8"/>
        <v>6765.131444</v>
      </c>
      <c r="J217" s="49">
        <f t="shared" si="9"/>
        <v>-2698.464778</v>
      </c>
      <c r="K217" s="51">
        <f t="shared" si="10"/>
        <v>1791057.434</v>
      </c>
      <c r="L217" s="52"/>
    </row>
    <row r="218" ht="14.25" customHeight="1">
      <c r="A218" s="60"/>
      <c r="B218" s="90">
        <f t="shared" si="2"/>
        <v>202</v>
      </c>
      <c r="C218" s="49">
        <f t="shared" si="3"/>
        <v>4051.666667</v>
      </c>
      <c r="D218" s="49">
        <f t="shared" si="4"/>
        <v>1666.666667</v>
      </c>
      <c r="E218" s="49">
        <f t="shared" si="5"/>
        <v>2385</v>
      </c>
      <c r="F218" s="49">
        <f t="shared" si="6"/>
        <v>263333.3333</v>
      </c>
      <c r="G218" s="49">
        <f t="shared" si="7"/>
        <v>1222352.474</v>
      </c>
      <c r="H218" s="91"/>
      <c r="I218" s="49">
        <f t="shared" si="8"/>
        <v>6792.693427</v>
      </c>
      <c r="J218" s="49">
        <f t="shared" si="9"/>
        <v>-2741.026761</v>
      </c>
      <c r="K218" s="51">
        <f t="shared" si="10"/>
        <v>1801749.338</v>
      </c>
      <c r="L218" s="52"/>
    </row>
    <row r="219" ht="14.25" customHeight="1">
      <c r="A219" s="60"/>
      <c r="B219" s="90">
        <f t="shared" si="2"/>
        <v>203</v>
      </c>
      <c r="C219" s="49">
        <f t="shared" si="3"/>
        <v>4036.666667</v>
      </c>
      <c r="D219" s="49">
        <f t="shared" si="4"/>
        <v>1666.666667</v>
      </c>
      <c r="E219" s="49">
        <f t="shared" si="5"/>
        <v>2370</v>
      </c>
      <c r="F219" s="49">
        <f t="shared" si="6"/>
        <v>261666.6667</v>
      </c>
      <c r="G219" s="49">
        <f t="shared" si="7"/>
        <v>1224770.692</v>
      </c>
      <c r="H219" s="91"/>
      <c r="I219" s="49">
        <f t="shared" si="8"/>
        <v>6820.367701</v>
      </c>
      <c r="J219" s="49">
        <f t="shared" si="9"/>
        <v>-2783.701034</v>
      </c>
      <c r="K219" s="51">
        <f t="shared" si="10"/>
        <v>1812478.757</v>
      </c>
      <c r="L219" s="52"/>
    </row>
    <row r="220" ht="14.25" customHeight="1">
      <c r="A220" s="60"/>
      <c r="B220" s="90">
        <f t="shared" si="2"/>
        <v>204</v>
      </c>
      <c r="C220" s="49">
        <f t="shared" si="3"/>
        <v>4021.666667</v>
      </c>
      <c r="D220" s="49">
        <f t="shared" si="4"/>
        <v>1666.666667</v>
      </c>
      <c r="E220" s="49">
        <f t="shared" si="5"/>
        <v>2355</v>
      </c>
      <c r="F220" s="49">
        <f t="shared" si="6"/>
        <v>260000</v>
      </c>
      <c r="G220" s="49">
        <f t="shared" si="7"/>
        <v>1227193.695</v>
      </c>
      <c r="H220" s="91"/>
      <c r="I220" s="49">
        <f t="shared" si="8"/>
        <v>6848.154723</v>
      </c>
      <c r="J220" s="49">
        <f t="shared" si="9"/>
        <v>-2826.488057</v>
      </c>
      <c r="K220" s="51">
        <f t="shared" si="10"/>
        <v>1823245.859</v>
      </c>
      <c r="L220" s="52"/>
    </row>
    <row r="221" ht="14.25" customHeight="1">
      <c r="A221" s="60"/>
      <c r="B221" s="90">
        <f t="shared" si="2"/>
        <v>205</v>
      </c>
      <c r="C221" s="49">
        <f t="shared" si="3"/>
        <v>4006.666667</v>
      </c>
      <c r="D221" s="49">
        <f t="shared" si="4"/>
        <v>1666.666667</v>
      </c>
      <c r="E221" s="49">
        <f t="shared" si="5"/>
        <v>2340</v>
      </c>
      <c r="F221" s="49">
        <f t="shared" si="6"/>
        <v>258333.3333</v>
      </c>
      <c r="G221" s="49">
        <f t="shared" si="7"/>
        <v>1229621.491</v>
      </c>
      <c r="H221" s="91"/>
      <c r="I221" s="49">
        <f t="shared" si="8"/>
        <v>6876.054953</v>
      </c>
      <c r="J221" s="49">
        <f t="shared" si="9"/>
        <v>-2869.388287</v>
      </c>
      <c r="K221" s="51">
        <f t="shared" si="10"/>
        <v>1834050.815</v>
      </c>
      <c r="L221" s="52"/>
    </row>
    <row r="222" ht="14.25" customHeight="1">
      <c r="A222" s="60"/>
      <c r="B222" s="90">
        <f t="shared" si="2"/>
        <v>206</v>
      </c>
      <c r="C222" s="49">
        <f t="shared" si="3"/>
        <v>3991.666667</v>
      </c>
      <c r="D222" s="49">
        <f t="shared" si="4"/>
        <v>1666.666667</v>
      </c>
      <c r="E222" s="49">
        <f t="shared" si="5"/>
        <v>2325</v>
      </c>
      <c r="F222" s="49">
        <f t="shared" si="6"/>
        <v>256666.6667</v>
      </c>
      <c r="G222" s="49">
        <f t="shared" si="7"/>
        <v>1232054.09</v>
      </c>
      <c r="H222" s="91"/>
      <c r="I222" s="49">
        <f t="shared" si="8"/>
        <v>6904.068852</v>
      </c>
      <c r="J222" s="49">
        <f t="shared" si="9"/>
        <v>-2912.402186</v>
      </c>
      <c r="K222" s="51">
        <f t="shared" si="10"/>
        <v>1844893.794</v>
      </c>
      <c r="L222" s="52"/>
    </row>
    <row r="223" ht="14.25" customHeight="1">
      <c r="A223" s="60"/>
      <c r="B223" s="90">
        <f t="shared" si="2"/>
        <v>207</v>
      </c>
      <c r="C223" s="49">
        <f t="shared" si="3"/>
        <v>3976.666667</v>
      </c>
      <c r="D223" s="49">
        <f t="shared" si="4"/>
        <v>1666.666667</v>
      </c>
      <c r="E223" s="49">
        <f t="shared" si="5"/>
        <v>2310</v>
      </c>
      <c r="F223" s="49">
        <f t="shared" si="6"/>
        <v>255000</v>
      </c>
      <c r="G223" s="49">
        <f t="shared" si="7"/>
        <v>1234491.501</v>
      </c>
      <c r="H223" s="91"/>
      <c r="I223" s="49">
        <f t="shared" si="8"/>
        <v>6932.196884</v>
      </c>
      <c r="J223" s="49">
        <f t="shared" si="9"/>
        <v>-2955.530217</v>
      </c>
      <c r="K223" s="51">
        <f t="shared" si="10"/>
        <v>1855774.967</v>
      </c>
      <c r="L223" s="52"/>
    </row>
    <row r="224" ht="14.25" customHeight="1">
      <c r="A224" s="60"/>
      <c r="B224" s="90">
        <f t="shared" si="2"/>
        <v>208</v>
      </c>
      <c r="C224" s="49">
        <f t="shared" si="3"/>
        <v>3961.666667</v>
      </c>
      <c r="D224" s="49">
        <f t="shared" si="4"/>
        <v>1666.666667</v>
      </c>
      <c r="E224" s="49">
        <f t="shared" si="5"/>
        <v>2295</v>
      </c>
      <c r="F224" s="49">
        <f t="shared" si="6"/>
        <v>253333.3333</v>
      </c>
      <c r="G224" s="49">
        <f t="shared" si="7"/>
        <v>1236933.735</v>
      </c>
      <c r="H224" s="91"/>
      <c r="I224" s="49">
        <f t="shared" si="8"/>
        <v>6960.439512</v>
      </c>
      <c r="J224" s="49">
        <f t="shared" si="9"/>
        <v>-2998.772845</v>
      </c>
      <c r="K224" s="51">
        <f t="shared" si="10"/>
        <v>1866694.507</v>
      </c>
      <c r="L224" s="52"/>
    </row>
    <row r="225" ht="14.25" customHeight="1">
      <c r="A225" s="60"/>
      <c r="B225" s="90">
        <f t="shared" si="2"/>
        <v>209</v>
      </c>
      <c r="C225" s="49">
        <f t="shared" si="3"/>
        <v>3946.666667</v>
      </c>
      <c r="D225" s="49">
        <f t="shared" si="4"/>
        <v>1666.666667</v>
      </c>
      <c r="E225" s="49">
        <f t="shared" si="5"/>
        <v>2280</v>
      </c>
      <c r="F225" s="49">
        <f t="shared" si="6"/>
        <v>251666.6667</v>
      </c>
      <c r="G225" s="49">
        <f t="shared" si="7"/>
        <v>1239380.8</v>
      </c>
      <c r="H225" s="91"/>
      <c r="I225" s="49">
        <f t="shared" si="8"/>
        <v>6988.797204</v>
      </c>
      <c r="J225" s="49">
        <f t="shared" si="9"/>
        <v>-3042.130537</v>
      </c>
      <c r="K225" s="51">
        <f t="shared" si="10"/>
        <v>1877652.585</v>
      </c>
      <c r="L225" s="52"/>
    </row>
    <row r="226" ht="14.25" customHeight="1">
      <c r="A226" s="60"/>
      <c r="B226" s="90">
        <f t="shared" si="2"/>
        <v>210</v>
      </c>
      <c r="C226" s="49">
        <f t="shared" si="3"/>
        <v>3931.666667</v>
      </c>
      <c r="D226" s="49">
        <f t="shared" si="4"/>
        <v>1666.666667</v>
      </c>
      <c r="E226" s="49">
        <f t="shared" si="5"/>
        <v>2265</v>
      </c>
      <c r="F226" s="49">
        <f t="shared" si="6"/>
        <v>250000</v>
      </c>
      <c r="G226" s="49">
        <f t="shared" si="7"/>
        <v>1241832.706</v>
      </c>
      <c r="H226" s="91"/>
      <c r="I226" s="49">
        <f t="shared" si="8"/>
        <v>7017.270429</v>
      </c>
      <c r="J226" s="49">
        <f t="shared" si="9"/>
        <v>-3085.603762</v>
      </c>
      <c r="K226" s="51">
        <f t="shared" si="10"/>
        <v>1888649.375</v>
      </c>
      <c r="L226" s="52"/>
    </row>
    <row r="227" ht="14.25" customHeight="1">
      <c r="A227" s="60"/>
      <c r="B227" s="90">
        <f t="shared" si="2"/>
        <v>211</v>
      </c>
      <c r="C227" s="49">
        <f t="shared" si="3"/>
        <v>3916.666667</v>
      </c>
      <c r="D227" s="49">
        <f t="shared" si="4"/>
        <v>1666.666667</v>
      </c>
      <c r="E227" s="49">
        <f t="shared" si="5"/>
        <v>2250</v>
      </c>
      <c r="F227" s="49">
        <f t="shared" si="6"/>
        <v>248333.3333</v>
      </c>
      <c r="G227" s="49">
        <f t="shared" si="7"/>
        <v>1244289.463</v>
      </c>
      <c r="H227" s="91"/>
      <c r="I227" s="49">
        <f t="shared" si="8"/>
        <v>7045.859657</v>
      </c>
      <c r="J227" s="49">
        <f t="shared" si="9"/>
        <v>-3129.19299</v>
      </c>
      <c r="K227" s="51">
        <f t="shared" si="10"/>
        <v>1899685.053</v>
      </c>
      <c r="L227" s="52"/>
    </row>
    <row r="228" ht="14.25" customHeight="1">
      <c r="A228" s="60"/>
      <c r="B228" s="90">
        <f t="shared" si="2"/>
        <v>212</v>
      </c>
      <c r="C228" s="49">
        <f t="shared" si="3"/>
        <v>3901.666667</v>
      </c>
      <c r="D228" s="49">
        <f t="shared" si="4"/>
        <v>1666.666667</v>
      </c>
      <c r="E228" s="49">
        <f t="shared" si="5"/>
        <v>2235</v>
      </c>
      <c r="F228" s="49">
        <f t="shared" si="6"/>
        <v>246666.6667</v>
      </c>
      <c r="G228" s="49">
        <f t="shared" si="7"/>
        <v>1246751.08</v>
      </c>
      <c r="H228" s="91"/>
      <c r="I228" s="49">
        <f t="shared" si="8"/>
        <v>7074.565362</v>
      </c>
      <c r="J228" s="49">
        <f t="shared" si="9"/>
        <v>-3172.898695</v>
      </c>
      <c r="K228" s="51">
        <f t="shared" si="10"/>
        <v>1910759.792</v>
      </c>
      <c r="L228" s="52"/>
    </row>
    <row r="229" ht="14.25" customHeight="1">
      <c r="A229" s="60"/>
      <c r="B229" s="90">
        <f t="shared" si="2"/>
        <v>213</v>
      </c>
      <c r="C229" s="49">
        <f t="shared" si="3"/>
        <v>3886.666667</v>
      </c>
      <c r="D229" s="49">
        <f t="shared" si="4"/>
        <v>1666.666667</v>
      </c>
      <c r="E229" s="49">
        <f t="shared" si="5"/>
        <v>2220</v>
      </c>
      <c r="F229" s="49">
        <f t="shared" si="6"/>
        <v>245000</v>
      </c>
      <c r="G229" s="49">
        <f t="shared" si="7"/>
        <v>1249217.567</v>
      </c>
      <c r="H229" s="91"/>
      <c r="I229" s="49">
        <f t="shared" si="8"/>
        <v>7103.388017</v>
      </c>
      <c r="J229" s="49">
        <f t="shared" si="9"/>
        <v>-3216.72135</v>
      </c>
      <c r="K229" s="51">
        <f t="shared" si="10"/>
        <v>1921873.769</v>
      </c>
      <c r="L229" s="52"/>
    </row>
    <row r="230" ht="14.25" customHeight="1">
      <c r="A230" s="60"/>
      <c r="B230" s="90">
        <f t="shared" si="2"/>
        <v>214</v>
      </c>
      <c r="C230" s="49">
        <f t="shared" si="3"/>
        <v>3871.666667</v>
      </c>
      <c r="D230" s="49">
        <f t="shared" si="4"/>
        <v>1666.666667</v>
      </c>
      <c r="E230" s="49">
        <f t="shared" si="5"/>
        <v>2205</v>
      </c>
      <c r="F230" s="49">
        <f t="shared" si="6"/>
        <v>243333.3333</v>
      </c>
      <c r="G230" s="49">
        <f t="shared" si="7"/>
        <v>1251688.933</v>
      </c>
      <c r="H230" s="91"/>
      <c r="I230" s="49">
        <f t="shared" si="8"/>
        <v>7132.328099</v>
      </c>
      <c r="J230" s="49">
        <f t="shared" si="9"/>
        <v>-3260.661432</v>
      </c>
      <c r="K230" s="51">
        <f t="shared" si="10"/>
        <v>1933027.161</v>
      </c>
      <c r="L230" s="52"/>
    </row>
    <row r="231" ht="14.25" customHeight="1">
      <c r="A231" s="60"/>
      <c r="B231" s="90">
        <f t="shared" si="2"/>
        <v>215</v>
      </c>
      <c r="C231" s="49">
        <f t="shared" si="3"/>
        <v>3856.666667</v>
      </c>
      <c r="D231" s="49">
        <f t="shared" si="4"/>
        <v>1666.666667</v>
      </c>
      <c r="E231" s="49">
        <f t="shared" si="5"/>
        <v>2190</v>
      </c>
      <c r="F231" s="49">
        <f t="shared" si="6"/>
        <v>241666.6667</v>
      </c>
      <c r="G231" s="49">
        <f t="shared" si="7"/>
        <v>1254165.189</v>
      </c>
      <c r="H231" s="91"/>
      <c r="I231" s="49">
        <f t="shared" si="8"/>
        <v>7161.386086</v>
      </c>
      <c r="J231" s="49">
        <f t="shared" si="9"/>
        <v>-3304.719419</v>
      </c>
      <c r="K231" s="51">
        <f t="shared" si="10"/>
        <v>1944220.145</v>
      </c>
      <c r="L231" s="52"/>
    </row>
    <row r="232" ht="14.25" customHeight="1">
      <c r="A232" s="60"/>
      <c r="B232" s="90">
        <f t="shared" si="2"/>
        <v>216</v>
      </c>
      <c r="C232" s="49">
        <f t="shared" si="3"/>
        <v>3841.666667</v>
      </c>
      <c r="D232" s="49">
        <f t="shared" si="4"/>
        <v>1666.666667</v>
      </c>
      <c r="E232" s="49">
        <f t="shared" si="5"/>
        <v>2175</v>
      </c>
      <c r="F232" s="49">
        <f t="shared" si="6"/>
        <v>240000</v>
      </c>
      <c r="G232" s="49">
        <f t="shared" si="7"/>
        <v>1256646.344</v>
      </c>
      <c r="H232" s="91"/>
      <c r="I232" s="49">
        <f t="shared" si="8"/>
        <v>7190.56246</v>
      </c>
      <c r="J232" s="49">
        <f t="shared" si="9"/>
        <v>-3348.895793</v>
      </c>
      <c r="K232" s="51">
        <f t="shared" si="10"/>
        <v>1955452.9</v>
      </c>
      <c r="L232" s="52"/>
    </row>
    <row r="233" ht="14.25" customHeight="1">
      <c r="A233" s="60"/>
      <c r="B233" s="90">
        <f t="shared" si="2"/>
        <v>217</v>
      </c>
      <c r="C233" s="49">
        <f t="shared" si="3"/>
        <v>3826.666667</v>
      </c>
      <c r="D233" s="49">
        <f t="shared" si="4"/>
        <v>1666.666667</v>
      </c>
      <c r="E233" s="49">
        <f t="shared" si="5"/>
        <v>2160</v>
      </c>
      <c r="F233" s="49">
        <f t="shared" si="6"/>
        <v>238333.3333</v>
      </c>
      <c r="G233" s="49">
        <f t="shared" si="7"/>
        <v>1259132.407</v>
      </c>
      <c r="H233" s="91"/>
      <c r="I233" s="49">
        <f t="shared" si="8"/>
        <v>7219.857701</v>
      </c>
      <c r="J233" s="49">
        <f t="shared" si="9"/>
        <v>-3393.191034</v>
      </c>
      <c r="K233" s="51">
        <f t="shared" si="10"/>
        <v>1966725.606</v>
      </c>
      <c r="L233" s="52"/>
    </row>
    <row r="234" ht="14.25" customHeight="1">
      <c r="A234" s="60"/>
      <c r="B234" s="90">
        <f t="shared" si="2"/>
        <v>218</v>
      </c>
      <c r="C234" s="49">
        <f t="shared" si="3"/>
        <v>3811.666667</v>
      </c>
      <c r="D234" s="49">
        <f t="shared" si="4"/>
        <v>1666.666667</v>
      </c>
      <c r="E234" s="49">
        <f t="shared" si="5"/>
        <v>2145</v>
      </c>
      <c r="F234" s="49">
        <f t="shared" si="6"/>
        <v>236666.6667</v>
      </c>
      <c r="G234" s="49">
        <f t="shared" si="7"/>
        <v>1261623.388</v>
      </c>
      <c r="H234" s="91"/>
      <c r="I234" s="49">
        <f t="shared" si="8"/>
        <v>7249.272295</v>
      </c>
      <c r="J234" s="49">
        <f t="shared" si="9"/>
        <v>-3437.605628</v>
      </c>
      <c r="K234" s="51">
        <f t="shared" si="10"/>
        <v>1978038.443</v>
      </c>
      <c r="L234" s="52"/>
    </row>
    <row r="235" ht="14.25" customHeight="1">
      <c r="A235" s="60"/>
      <c r="B235" s="90">
        <f t="shared" si="2"/>
        <v>219</v>
      </c>
      <c r="C235" s="49">
        <f t="shared" si="3"/>
        <v>3796.666667</v>
      </c>
      <c r="D235" s="49">
        <f t="shared" si="4"/>
        <v>1666.666667</v>
      </c>
      <c r="E235" s="49">
        <f t="shared" si="5"/>
        <v>2130</v>
      </c>
      <c r="F235" s="49">
        <f t="shared" si="6"/>
        <v>235000</v>
      </c>
      <c r="G235" s="49">
        <f t="shared" si="7"/>
        <v>1264119.297</v>
      </c>
      <c r="H235" s="91"/>
      <c r="I235" s="49">
        <f t="shared" si="8"/>
        <v>7278.806728</v>
      </c>
      <c r="J235" s="49">
        <f t="shared" si="9"/>
        <v>-3482.140061</v>
      </c>
      <c r="K235" s="51">
        <f t="shared" si="10"/>
        <v>1989391.591</v>
      </c>
      <c r="L235" s="52"/>
    </row>
    <row r="236" ht="14.25" customHeight="1">
      <c r="A236" s="60"/>
      <c r="B236" s="90">
        <f t="shared" si="2"/>
        <v>220</v>
      </c>
      <c r="C236" s="49">
        <f t="shared" si="3"/>
        <v>3781.666667</v>
      </c>
      <c r="D236" s="49">
        <f t="shared" si="4"/>
        <v>1666.666667</v>
      </c>
      <c r="E236" s="49">
        <f t="shared" si="5"/>
        <v>2115</v>
      </c>
      <c r="F236" s="49">
        <f t="shared" si="6"/>
        <v>233333.3333</v>
      </c>
      <c r="G236" s="49">
        <f t="shared" si="7"/>
        <v>1266620.144</v>
      </c>
      <c r="H236" s="91"/>
      <c r="I236" s="49">
        <f t="shared" si="8"/>
        <v>7308.461487</v>
      </c>
      <c r="J236" s="49">
        <f t="shared" si="9"/>
        <v>-3526.794821</v>
      </c>
      <c r="K236" s="51">
        <f t="shared" si="10"/>
        <v>2000785.233</v>
      </c>
      <c r="L236" s="52"/>
    </row>
    <row r="237" ht="14.25" customHeight="1">
      <c r="A237" s="60"/>
      <c r="B237" s="90">
        <f t="shared" si="2"/>
        <v>221</v>
      </c>
      <c r="C237" s="49">
        <f t="shared" si="3"/>
        <v>3766.666667</v>
      </c>
      <c r="D237" s="49">
        <f t="shared" si="4"/>
        <v>1666.666667</v>
      </c>
      <c r="E237" s="49">
        <f t="shared" si="5"/>
        <v>2100</v>
      </c>
      <c r="F237" s="49">
        <f t="shared" si="6"/>
        <v>231666.6667</v>
      </c>
      <c r="G237" s="49">
        <f t="shared" si="7"/>
        <v>1269125.939</v>
      </c>
      <c r="H237" s="91"/>
      <c r="I237" s="49">
        <f t="shared" si="8"/>
        <v>7338.237064</v>
      </c>
      <c r="J237" s="49">
        <f t="shared" si="9"/>
        <v>-3571.570397</v>
      </c>
      <c r="K237" s="51">
        <f t="shared" si="10"/>
        <v>2012219.552</v>
      </c>
      <c r="L237" s="52"/>
    </row>
    <row r="238" ht="14.25" customHeight="1">
      <c r="A238" s="60"/>
      <c r="B238" s="90">
        <f t="shared" si="2"/>
        <v>222</v>
      </c>
      <c r="C238" s="49">
        <f t="shared" si="3"/>
        <v>3751.666667</v>
      </c>
      <c r="D238" s="49">
        <f t="shared" si="4"/>
        <v>1666.666667</v>
      </c>
      <c r="E238" s="49">
        <f t="shared" si="5"/>
        <v>2085</v>
      </c>
      <c r="F238" s="49">
        <f t="shared" si="6"/>
        <v>230000</v>
      </c>
      <c r="G238" s="49">
        <f t="shared" si="7"/>
        <v>1271636.691</v>
      </c>
      <c r="H238" s="91"/>
      <c r="I238" s="49">
        <f t="shared" si="8"/>
        <v>7368.13395</v>
      </c>
      <c r="J238" s="49">
        <f t="shared" si="9"/>
        <v>-3616.467284</v>
      </c>
      <c r="K238" s="51">
        <f t="shared" si="10"/>
        <v>2023694.731</v>
      </c>
      <c r="L238" s="52"/>
    </row>
    <row r="239" ht="14.25" customHeight="1">
      <c r="A239" s="60"/>
      <c r="B239" s="90">
        <f t="shared" si="2"/>
        <v>223</v>
      </c>
      <c r="C239" s="49">
        <f t="shared" si="3"/>
        <v>3736.666667</v>
      </c>
      <c r="D239" s="49">
        <f t="shared" si="4"/>
        <v>1666.666667</v>
      </c>
      <c r="E239" s="49">
        <f t="shared" si="5"/>
        <v>2070</v>
      </c>
      <c r="F239" s="49">
        <f t="shared" si="6"/>
        <v>228333.3333</v>
      </c>
      <c r="G239" s="49">
        <f t="shared" si="7"/>
        <v>1274152.41</v>
      </c>
      <c r="H239" s="91"/>
      <c r="I239" s="49">
        <f t="shared" si="8"/>
        <v>7398.15264</v>
      </c>
      <c r="J239" s="49">
        <f t="shared" si="9"/>
        <v>-3661.485973</v>
      </c>
      <c r="K239" s="51">
        <f t="shared" si="10"/>
        <v>2035210.956</v>
      </c>
      <c r="L239" s="52"/>
    </row>
    <row r="240" ht="14.25" customHeight="1">
      <c r="A240" s="60"/>
      <c r="B240" s="90">
        <f t="shared" si="2"/>
        <v>224</v>
      </c>
      <c r="C240" s="49">
        <f t="shared" si="3"/>
        <v>3721.666667</v>
      </c>
      <c r="D240" s="49">
        <f t="shared" si="4"/>
        <v>1666.666667</v>
      </c>
      <c r="E240" s="49">
        <f t="shared" si="5"/>
        <v>2055</v>
      </c>
      <c r="F240" s="49">
        <f t="shared" si="6"/>
        <v>226666.6667</v>
      </c>
      <c r="G240" s="49">
        <f t="shared" si="7"/>
        <v>1276673.106</v>
      </c>
      <c r="H240" s="91"/>
      <c r="I240" s="49">
        <f t="shared" si="8"/>
        <v>7428.29363</v>
      </c>
      <c r="J240" s="49">
        <f t="shared" si="9"/>
        <v>-3706.626963</v>
      </c>
      <c r="K240" s="51">
        <f t="shared" si="10"/>
        <v>2046768.411</v>
      </c>
      <c r="L240" s="52"/>
    </row>
    <row r="241" ht="14.25" customHeight="1">
      <c r="A241" s="60"/>
      <c r="B241" s="90">
        <f t="shared" si="2"/>
        <v>225</v>
      </c>
      <c r="C241" s="49">
        <f t="shared" si="3"/>
        <v>3706.666667</v>
      </c>
      <c r="D241" s="49">
        <f t="shared" si="4"/>
        <v>1666.666667</v>
      </c>
      <c r="E241" s="49">
        <f t="shared" si="5"/>
        <v>2040</v>
      </c>
      <c r="F241" s="49">
        <f t="shared" si="6"/>
        <v>225000</v>
      </c>
      <c r="G241" s="49">
        <f t="shared" si="7"/>
        <v>1279198.788</v>
      </c>
      <c r="H241" s="91"/>
      <c r="I241" s="49">
        <f t="shared" si="8"/>
        <v>7458.557417</v>
      </c>
      <c r="J241" s="49">
        <f t="shared" si="9"/>
        <v>-3751.890751</v>
      </c>
      <c r="K241" s="51">
        <f t="shared" si="10"/>
        <v>2058367.283</v>
      </c>
      <c r="L241" s="52"/>
    </row>
    <row r="242" ht="14.25" customHeight="1">
      <c r="A242" s="60"/>
      <c r="B242" s="90">
        <f t="shared" si="2"/>
        <v>226</v>
      </c>
      <c r="C242" s="49">
        <f t="shared" si="3"/>
        <v>3691.666667</v>
      </c>
      <c r="D242" s="49">
        <f t="shared" si="4"/>
        <v>1666.666667</v>
      </c>
      <c r="E242" s="49">
        <f t="shared" si="5"/>
        <v>2025</v>
      </c>
      <c r="F242" s="49">
        <f t="shared" si="6"/>
        <v>223333.3333</v>
      </c>
      <c r="G242" s="49">
        <f t="shared" si="7"/>
        <v>1281729.468</v>
      </c>
      <c r="H242" s="91"/>
      <c r="I242" s="49">
        <f t="shared" si="8"/>
        <v>7488.944504</v>
      </c>
      <c r="J242" s="49">
        <f t="shared" si="9"/>
        <v>-3797.277837</v>
      </c>
      <c r="K242" s="51">
        <f t="shared" si="10"/>
        <v>2070007.76</v>
      </c>
      <c r="L242" s="52"/>
    </row>
    <row r="243" ht="14.25" customHeight="1">
      <c r="A243" s="60"/>
      <c r="B243" s="90">
        <f t="shared" si="2"/>
        <v>227</v>
      </c>
      <c r="C243" s="49">
        <f t="shared" si="3"/>
        <v>3676.666667</v>
      </c>
      <c r="D243" s="49">
        <f t="shared" si="4"/>
        <v>1666.666667</v>
      </c>
      <c r="E243" s="49">
        <f t="shared" si="5"/>
        <v>2010</v>
      </c>
      <c r="F243" s="49">
        <f t="shared" si="6"/>
        <v>221666.6667</v>
      </c>
      <c r="G243" s="49">
        <f t="shared" si="7"/>
        <v>1284265.153</v>
      </c>
      <c r="H243" s="91"/>
      <c r="I243" s="49">
        <f t="shared" si="8"/>
        <v>7519.45539</v>
      </c>
      <c r="J243" s="49">
        <f t="shared" si="9"/>
        <v>-3842.788724</v>
      </c>
      <c r="K243" s="51">
        <f t="shared" si="10"/>
        <v>2081690.029</v>
      </c>
      <c r="L243" s="52"/>
    </row>
    <row r="244" ht="14.25" customHeight="1">
      <c r="A244" s="60"/>
      <c r="B244" s="90">
        <f t="shared" si="2"/>
        <v>228</v>
      </c>
      <c r="C244" s="49">
        <f t="shared" si="3"/>
        <v>3661.666667</v>
      </c>
      <c r="D244" s="49">
        <f t="shared" si="4"/>
        <v>1666.666667</v>
      </c>
      <c r="E244" s="49">
        <f t="shared" si="5"/>
        <v>1995</v>
      </c>
      <c r="F244" s="49">
        <f t="shared" si="6"/>
        <v>220000</v>
      </c>
      <c r="G244" s="49">
        <f t="shared" si="7"/>
        <v>1286805.856</v>
      </c>
      <c r="H244" s="91"/>
      <c r="I244" s="49">
        <f t="shared" si="8"/>
        <v>7550.090583</v>
      </c>
      <c r="J244" s="49">
        <f t="shared" si="9"/>
        <v>-3888.423916</v>
      </c>
      <c r="K244" s="51">
        <f t="shared" si="10"/>
        <v>2093414.281</v>
      </c>
      <c r="L244" s="52"/>
    </row>
    <row r="245" ht="14.25" customHeight="1">
      <c r="A245" s="60"/>
      <c r="B245" s="90">
        <f t="shared" si="2"/>
        <v>229</v>
      </c>
      <c r="C245" s="49">
        <f t="shared" si="3"/>
        <v>3646.666667</v>
      </c>
      <c r="D245" s="49">
        <f t="shared" si="4"/>
        <v>1666.666667</v>
      </c>
      <c r="E245" s="49">
        <f t="shared" si="5"/>
        <v>1980</v>
      </c>
      <c r="F245" s="49">
        <f t="shared" si="6"/>
        <v>218333.3333</v>
      </c>
      <c r="G245" s="49">
        <f t="shared" si="7"/>
        <v>1289351.584</v>
      </c>
      <c r="H245" s="91"/>
      <c r="I245" s="49">
        <f t="shared" si="8"/>
        <v>7580.850586</v>
      </c>
      <c r="J245" s="49">
        <f t="shared" si="9"/>
        <v>-3934.183919</v>
      </c>
      <c r="K245" s="51">
        <f t="shared" si="10"/>
        <v>2105180.704</v>
      </c>
      <c r="L245" s="52"/>
    </row>
    <row r="246" ht="14.25" customHeight="1">
      <c r="A246" s="60"/>
      <c r="B246" s="90">
        <f t="shared" si="2"/>
        <v>230</v>
      </c>
      <c r="C246" s="49">
        <f t="shared" si="3"/>
        <v>3631.666667</v>
      </c>
      <c r="D246" s="49">
        <f t="shared" si="4"/>
        <v>1666.666667</v>
      </c>
      <c r="E246" s="49">
        <f t="shared" si="5"/>
        <v>1965</v>
      </c>
      <c r="F246" s="49">
        <f t="shared" si="6"/>
        <v>216666.6667</v>
      </c>
      <c r="G246" s="49">
        <f t="shared" si="7"/>
        <v>1291902.349</v>
      </c>
      <c r="H246" s="91"/>
      <c r="I246" s="49">
        <f t="shared" si="8"/>
        <v>7611.73591</v>
      </c>
      <c r="J246" s="49">
        <f t="shared" si="9"/>
        <v>-3980.069243</v>
      </c>
      <c r="K246" s="51">
        <f t="shared" si="10"/>
        <v>2116989.49</v>
      </c>
      <c r="L246" s="52"/>
    </row>
    <row r="247" ht="14.25" customHeight="1">
      <c r="A247" s="60"/>
      <c r="B247" s="90">
        <f t="shared" si="2"/>
        <v>231</v>
      </c>
      <c r="C247" s="49">
        <f t="shared" si="3"/>
        <v>3616.666667</v>
      </c>
      <c r="D247" s="49">
        <f t="shared" si="4"/>
        <v>1666.666667</v>
      </c>
      <c r="E247" s="49">
        <f t="shared" si="5"/>
        <v>1950</v>
      </c>
      <c r="F247" s="49">
        <f t="shared" si="6"/>
        <v>215000</v>
      </c>
      <c r="G247" s="49">
        <f t="shared" si="7"/>
        <v>1294458.16</v>
      </c>
      <c r="H247" s="91"/>
      <c r="I247" s="49">
        <f t="shared" si="8"/>
        <v>7642.747064</v>
      </c>
      <c r="J247" s="49">
        <f t="shared" si="9"/>
        <v>-4026.080397</v>
      </c>
      <c r="K247" s="51">
        <f t="shared" si="10"/>
        <v>2128840.831</v>
      </c>
      <c r="L247" s="52"/>
    </row>
    <row r="248" ht="14.25" customHeight="1">
      <c r="A248" s="60"/>
      <c r="B248" s="90">
        <f t="shared" si="2"/>
        <v>232</v>
      </c>
      <c r="C248" s="49">
        <f t="shared" si="3"/>
        <v>3601.666667</v>
      </c>
      <c r="D248" s="49">
        <f t="shared" si="4"/>
        <v>1666.666667</v>
      </c>
      <c r="E248" s="49">
        <f t="shared" si="5"/>
        <v>1935</v>
      </c>
      <c r="F248" s="49">
        <f t="shared" si="6"/>
        <v>213333.3333</v>
      </c>
      <c r="G248" s="49">
        <f t="shared" si="7"/>
        <v>1297019.028</v>
      </c>
      <c r="H248" s="91"/>
      <c r="I248" s="49">
        <f t="shared" si="8"/>
        <v>7673.884562</v>
      </c>
      <c r="J248" s="49">
        <f t="shared" si="9"/>
        <v>-4072.217895</v>
      </c>
      <c r="K248" s="51">
        <f t="shared" si="10"/>
        <v>2140734.919</v>
      </c>
      <c r="L248" s="52"/>
    </row>
    <row r="249" ht="14.25" customHeight="1">
      <c r="A249" s="60"/>
      <c r="B249" s="90">
        <f t="shared" si="2"/>
        <v>233</v>
      </c>
      <c r="C249" s="49">
        <f t="shared" si="3"/>
        <v>3586.666667</v>
      </c>
      <c r="D249" s="49">
        <f t="shared" si="4"/>
        <v>1666.666667</v>
      </c>
      <c r="E249" s="49">
        <f t="shared" si="5"/>
        <v>1920</v>
      </c>
      <c r="F249" s="49">
        <f t="shared" si="6"/>
        <v>211666.6667</v>
      </c>
      <c r="G249" s="49">
        <f t="shared" si="7"/>
        <v>1299584.961</v>
      </c>
      <c r="H249" s="91"/>
      <c r="I249" s="49">
        <f t="shared" si="8"/>
        <v>7705.148917</v>
      </c>
      <c r="J249" s="49">
        <f t="shared" si="9"/>
        <v>-4118.482251</v>
      </c>
      <c r="K249" s="51">
        <f t="shared" si="10"/>
        <v>2152671.949</v>
      </c>
      <c r="L249" s="52"/>
    </row>
    <row r="250" ht="14.25" customHeight="1">
      <c r="A250" s="60"/>
      <c r="B250" s="90">
        <f t="shared" si="2"/>
        <v>234</v>
      </c>
      <c r="C250" s="49">
        <f t="shared" si="3"/>
        <v>3571.666667</v>
      </c>
      <c r="D250" s="49">
        <f t="shared" si="4"/>
        <v>1666.666667</v>
      </c>
      <c r="E250" s="49">
        <f t="shared" si="5"/>
        <v>1905</v>
      </c>
      <c r="F250" s="49">
        <f t="shared" si="6"/>
        <v>210000</v>
      </c>
      <c r="G250" s="49">
        <f t="shared" si="7"/>
        <v>1302155.971</v>
      </c>
      <c r="H250" s="91"/>
      <c r="I250" s="49">
        <f t="shared" si="8"/>
        <v>7736.540648</v>
      </c>
      <c r="J250" s="49">
        <f t="shared" si="9"/>
        <v>-4164.873981</v>
      </c>
      <c r="K250" s="51">
        <f t="shared" si="10"/>
        <v>2164652.114</v>
      </c>
      <c r="L250" s="52"/>
    </row>
    <row r="251" ht="14.25" customHeight="1">
      <c r="A251" s="60"/>
      <c r="B251" s="90">
        <f t="shared" si="2"/>
        <v>235</v>
      </c>
      <c r="C251" s="49">
        <f t="shared" si="3"/>
        <v>3556.666667</v>
      </c>
      <c r="D251" s="49">
        <f t="shared" si="4"/>
        <v>1666.666667</v>
      </c>
      <c r="E251" s="49">
        <f t="shared" si="5"/>
        <v>1890</v>
      </c>
      <c r="F251" s="49">
        <f t="shared" si="6"/>
        <v>208333.3333</v>
      </c>
      <c r="G251" s="49">
        <f t="shared" si="7"/>
        <v>1304732.068</v>
      </c>
      <c r="H251" s="91"/>
      <c r="I251" s="49">
        <f t="shared" si="8"/>
        <v>7768.060272</v>
      </c>
      <c r="J251" s="49">
        <f t="shared" si="9"/>
        <v>-4211.393605</v>
      </c>
      <c r="K251" s="51">
        <f t="shared" si="10"/>
        <v>2176675.612</v>
      </c>
      <c r="L251" s="52"/>
    </row>
    <row r="252" ht="14.25" customHeight="1">
      <c r="A252" s="60"/>
      <c r="B252" s="90">
        <f t="shared" si="2"/>
        <v>236</v>
      </c>
      <c r="C252" s="49">
        <f t="shared" si="3"/>
        <v>3541.666667</v>
      </c>
      <c r="D252" s="49">
        <f t="shared" si="4"/>
        <v>1666.666667</v>
      </c>
      <c r="E252" s="49">
        <f t="shared" si="5"/>
        <v>1875</v>
      </c>
      <c r="F252" s="49">
        <f t="shared" si="6"/>
        <v>206666.6667</v>
      </c>
      <c r="G252" s="49">
        <f t="shared" si="7"/>
        <v>1307313.26</v>
      </c>
      <c r="H252" s="91"/>
      <c r="I252" s="49">
        <f t="shared" si="8"/>
        <v>7799.708311</v>
      </c>
      <c r="J252" s="49">
        <f t="shared" si="9"/>
        <v>-4258.041644</v>
      </c>
      <c r="K252" s="51">
        <f t="shared" si="10"/>
        <v>2188742.637</v>
      </c>
      <c r="L252" s="52"/>
    </row>
    <row r="253" ht="14.25" customHeight="1">
      <c r="A253" s="60"/>
      <c r="B253" s="90">
        <f t="shared" si="2"/>
        <v>237</v>
      </c>
      <c r="C253" s="49">
        <f t="shared" si="3"/>
        <v>3526.666667</v>
      </c>
      <c r="D253" s="49">
        <f t="shared" si="4"/>
        <v>1666.666667</v>
      </c>
      <c r="E253" s="49">
        <f t="shared" si="5"/>
        <v>1860</v>
      </c>
      <c r="F253" s="49">
        <f t="shared" si="6"/>
        <v>205000</v>
      </c>
      <c r="G253" s="49">
        <f t="shared" si="7"/>
        <v>1309899.559</v>
      </c>
      <c r="H253" s="91"/>
      <c r="I253" s="49">
        <f t="shared" si="8"/>
        <v>7831.485288</v>
      </c>
      <c r="J253" s="49">
        <f t="shared" si="9"/>
        <v>-4304.818622</v>
      </c>
      <c r="K253" s="51">
        <f t="shared" si="10"/>
        <v>2200853.388</v>
      </c>
      <c r="L253" s="52"/>
    </row>
    <row r="254" ht="14.25" customHeight="1">
      <c r="A254" s="60"/>
      <c r="B254" s="90">
        <f t="shared" si="2"/>
        <v>238</v>
      </c>
      <c r="C254" s="49">
        <f t="shared" si="3"/>
        <v>3511.666667</v>
      </c>
      <c r="D254" s="49">
        <f t="shared" si="4"/>
        <v>1666.666667</v>
      </c>
      <c r="E254" s="49">
        <f t="shared" si="5"/>
        <v>1845</v>
      </c>
      <c r="F254" s="49">
        <f t="shared" si="6"/>
        <v>203333.3333</v>
      </c>
      <c r="G254" s="49">
        <f t="shared" si="7"/>
        <v>1312490.975</v>
      </c>
      <c r="H254" s="91"/>
      <c r="I254" s="49">
        <f t="shared" si="8"/>
        <v>7863.391729</v>
      </c>
      <c r="J254" s="49">
        <f t="shared" si="9"/>
        <v>-4351.725062</v>
      </c>
      <c r="K254" s="51">
        <f t="shared" si="10"/>
        <v>2213008.064</v>
      </c>
      <c r="L254" s="52"/>
    </row>
    <row r="255" ht="14.25" customHeight="1">
      <c r="A255" s="60"/>
      <c r="B255" s="90">
        <f t="shared" si="2"/>
        <v>239</v>
      </c>
      <c r="C255" s="49">
        <f t="shared" si="3"/>
        <v>3496.666667</v>
      </c>
      <c r="D255" s="49">
        <f t="shared" si="4"/>
        <v>1666.666667</v>
      </c>
      <c r="E255" s="49">
        <f t="shared" si="5"/>
        <v>1830</v>
      </c>
      <c r="F255" s="49">
        <f t="shared" si="6"/>
        <v>201666.6667</v>
      </c>
      <c r="G255" s="49">
        <f t="shared" si="7"/>
        <v>1315087.517</v>
      </c>
      <c r="H255" s="91"/>
      <c r="I255" s="49">
        <f t="shared" si="8"/>
        <v>7895.42816</v>
      </c>
      <c r="J255" s="49">
        <f t="shared" si="9"/>
        <v>-4398.761493</v>
      </c>
      <c r="K255" s="51">
        <f t="shared" si="10"/>
        <v>2225206.863</v>
      </c>
      <c r="L255" s="52"/>
    </row>
    <row r="256" ht="14.25" customHeight="1">
      <c r="A256" s="60"/>
      <c r="B256" s="90">
        <f t="shared" si="2"/>
        <v>240</v>
      </c>
      <c r="C256" s="49">
        <f t="shared" si="3"/>
        <v>3481.666667</v>
      </c>
      <c r="D256" s="49">
        <f t="shared" si="4"/>
        <v>1666.666667</v>
      </c>
      <c r="E256" s="49">
        <f t="shared" si="5"/>
        <v>1815</v>
      </c>
      <c r="F256" s="49">
        <f t="shared" si="6"/>
        <v>200000</v>
      </c>
      <c r="G256" s="49">
        <f t="shared" si="7"/>
        <v>1317689.196</v>
      </c>
      <c r="H256" s="91"/>
      <c r="I256" s="49">
        <f t="shared" si="8"/>
        <v>7927.595112</v>
      </c>
      <c r="J256" s="49">
        <f t="shared" si="9"/>
        <v>-4445.928445</v>
      </c>
      <c r="K256" s="51">
        <f t="shared" si="10"/>
        <v>2237449.986</v>
      </c>
      <c r="L256" s="52"/>
    </row>
    <row r="257" ht="14.25" customHeight="1">
      <c r="A257" s="60"/>
      <c r="B257" s="90">
        <f t="shared" si="2"/>
        <v>241</v>
      </c>
      <c r="C257" s="49">
        <f t="shared" si="3"/>
        <v>3466.666667</v>
      </c>
      <c r="D257" s="49">
        <f t="shared" si="4"/>
        <v>1666.666667</v>
      </c>
      <c r="E257" s="49">
        <f t="shared" si="5"/>
        <v>1800</v>
      </c>
      <c r="F257" s="49">
        <f t="shared" si="6"/>
        <v>198333.3333</v>
      </c>
      <c r="G257" s="49">
        <f t="shared" si="7"/>
        <v>1320296.022</v>
      </c>
      <c r="H257" s="91"/>
      <c r="I257" s="49">
        <f t="shared" si="8"/>
        <v>7959.893115</v>
      </c>
      <c r="J257" s="49">
        <f t="shared" si="9"/>
        <v>-4493.226449</v>
      </c>
      <c r="K257" s="51">
        <f t="shared" si="10"/>
        <v>2249737.634</v>
      </c>
      <c r="L257" s="52"/>
    </row>
    <row r="258" ht="14.25" customHeight="1">
      <c r="A258" s="60"/>
      <c r="B258" s="90">
        <f t="shared" si="2"/>
        <v>242</v>
      </c>
      <c r="C258" s="49">
        <f t="shared" si="3"/>
        <v>3451.666667</v>
      </c>
      <c r="D258" s="49">
        <f t="shared" si="4"/>
        <v>1666.666667</v>
      </c>
      <c r="E258" s="49">
        <f t="shared" si="5"/>
        <v>1785</v>
      </c>
      <c r="F258" s="49">
        <f t="shared" si="6"/>
        <v>196666.6667</v>
      </c>
      <c r="G258" s="49">
        <f t="shared" si="7"/>
        <v>1322908.006</v>
      </c>
      <c r="H258" s="91"/>
      <c r="I258" s="49">
        <f t="shared" si="8"/>
        <v>7992.322705</v>
      </c>
      <c r="J258" s="49">
        <f t="shared" si="9"/>
        <v>-4540.656039</v>
      </c>
      <c r="K258" s="51">
        <f t="shared" si="10"/>
        <v>2262070.01</v>
      </c>
      <c r="L258" s="52"/>
    </row>
    <row r="259" ht="14.25" customHeight="1">
      <c r="A259" s="60"/>
      <c r="B259" s="90">
        <f t="shared" si="2"/>
        <v>243</v>
      </c>
      <c r="C259" s="49">
        <f t="shared" si="3"/>
        <v>3436.666667</v>
      </c>
      <c r="D259" s="49">
        <f t="shared" si="4"/>
        <v>1666.666667</v>
      </c>
      <c r="E259" s="49">
        <f t="shared" si="5"/>
        <v>1770</v>
      </c>
      <c r="F259" s="49">
        <f t="shared" si="6"/>
        <v>195000</v>
      </c>
      <c r="G259" s="49">
        <f t="shared" si="7"/>
        <v>1325525.156</v>
      </c>
      <c r="H259" s="91"/>
      <c r="I259" s="49">
        <f t="shared" si="8"/>
        <v>8024.884417</v>
      </c>
      <c r="J259" s="49">
        <f t="shared" si="9"/>
        <v>-4588.217751</v>
      </c>
      <c r="K259" s="51">
        <f t="shared" si="10"/>
        <v>2274447.318</v>
      </c>
      <c r="L259" s="52"/>
    </row>
    <row r="260" ht="14.25" customHeight="1">
      <c r="A260" s="60"/>
      <c r="B260" s="90">
        <f t="shared" si="2"/>
        <v>244</v>
      </c>
      <c r="C260" s="49">
        <f t="shared" si="3"/>
        <v>3421.666667</v>
      </c>
      <c r="D260" s="49">
        <f t="shared" si="4"/>
        <v>1666.666667</v>
      </c>
      <c r="E260" s="49">
        <f t="shared" si="5"/>
        <v>1755</v>
      </c>
      <c r="F260" s="49">
        <f t="shared" si="6"/>
        <v>193333.3333</v>
      </c>
      <c r="G260" s="49">
        <f t="shared" si="7"/>
        <v>1328147.485</v>
      </c>
      <c r="H260" s="91"/>
      <c r="I260" s="49">
        <f t="shared" si="8"/>
        <v>8057.57879</v>
      </c>
      <c r="J260" s="49">
        <f t="shared" si="9"/>
        <v>-4635.912123</v>
      </c>
      <c r="K260" s="51">
        <f t="shared" si="10"/>
        <v>2286869.76</v>
      </c>
      <c r="L260" s="52"/>
    </row>
    <row r="261" ht="14.25" customHeight="1">
      <c r="A261" s="60"/>
      <c r="B261" s="90">
        <f t="shared" si="2"/>
        <v>245</v>
      </c>
      <c r="C261" s="49">
        <f t="shared" si="3"/>
        <v>3406.666667</v>
      </c>
      <c r="D261" s="49">
        <f t="shared" si="4"/>
        <v>1666.666667</v>
      </c>
      <c r="E261" s="49">
        <f t="shared" si="5"/>
        <v>1740</v>
      </c>
      <c r="F261" s="49">
        <f t="shared" si="6"/>
        <v>191666.6667</v>
      </c>
      <c r="G261" s="49">
        <f t="shared" si="7"/>
        <v>1330775.001</v>
      </c>
      <c r="H261" s="91"/>
      <c r="I261" s="49">
        <f t="shared" si="8"/>
        <v>8090.406363</v>
      </c>
      <c r="J261" s="49">
        <f t="shared" si="9"/>
        <v>-4683.739696</v>
      </c>
      <c r="K261" s="51">
        <f t="shared" si="10"/>
        <v>2299337.544</v>
      </c>
      <c r="L261" s="52"/>
    </row>
    <row r="262" ht="14.25" customHeight="1">
      <c r="A262" s="60"/>
      <c r="B262" s="90">
        <f t="shared" si="2"/>
        <v>246</v>
      </c>
      <c r="C262" s="49">
        <f t="shared" si="3"/>
        <v>3391.666667</v>
      </c>
      <c r="D262" s="49">
        <f t="shared" si="4"/>
        <v>1666.666667</v>
      </c>
      <c r="E262" s="49">
        <f t="shared" si="5"/>
        <v>1725</v>
      </c>
      <c r="F262" s="49">
        <f t="shared" si="6"/>
        <v>190000</v>
      </c>
      <c r="G262" s="49">
        <f t="shared" si="7"/>
        <v>1333407.715</v>
      </c>
      <c r="H262" s="91"/>
      <c r="I262" s="49">
        <f t="shared" si="8"/>
        <v>8123.36768</v>
      </c>
      <c r="J262" s="49">
        <f t="shared" si="9"/>
        <v>-4731.701013</v>
      </c>
      <c r="K262" s="51">
        <f t="shared" si="10"/>
        <v>2311850.874</v>
      </c>
      <c r="L262" s="52"/>
    </row>
    <row r="263" ht="14.25" customHeight="1">
      <c r="A263" s="60"/>
      <c r="B263" s="90">
        <f t="shared" si="2"/>
        <v>247</v>
      </c>
      <c r="C263" s="49">
        <f t="shared" si="3"/>
        <v>3376.666667</v>
      </c>
      <c r="D263" s="49">
        <f t="shared" si="4"/>
        <v>1666.666667</v>
      </c>
      <c r="E263" s="49">
        <f t="shared" si="5"/>
        <v>1710</v>
      </c>
      <c r="F263" s="49">
        <f t="shared" si="6"/>
        <v>188333.3333</v>
      </c>
      <c r="G263" s="49">
        <f t="shared" si="7"/>
        <v>1336045.637</v>
      </c>
      <c r="H263" s="91"/>
      <c r="I263" s="49">
        <f t="shared" si="8"/>
        <v>8156.463286</v>
      </c>
      <c r="J263" s="49">
        <f t="shared" si="9"/>
        <v>-4779.796619</v>
      </c>
      <c r="K263" s="51">
        <f t="shared" si="10"/>
        <v>2324409.959</v>
      </c>
      <c r="L263" s="52"/>
    </row>
    <row r="264" ht="14.25" customHeight="1">
      <c r="A264" s="60"/>
      <c r="B264" s="90">
        <f t="shared" si="2"/>
        <v>248</v>
      </c>
      <c r="C264" s="49">
        <f t="shared" si="3"/>
        <v>3361.666667</v>
      </c>
      <c r="D264" s="49">
        <f t="shared" si="4"/>
        <v>1666.666667</v>
      </c>
      <c r="E264" s="49">
        <f t="shared" si="5"/>
        <v>1695</v>
      </c>
      <c r="F264" s="49">
        <f t="shared" si="6"/>
        <v>186666.6667</v>
      </c>
      <c r="G264" s="49">
        <f t="shared" si="7"/>
        <v>1338688.778</v>
      </c>
      <c r="H264" s="91"/>
      <c r="I264" s="49">
        <f t="shared" si="8"/>
        <v>8189.693727</v>
      </c>
      <c r="J264" s="49">
        <f t="shared" si="9"/>
        <v>-4828.02706</v>
      </c>
      <c r="K264" s="51">
        <f t="shared" si="10"/>
        <v>2337015.007</v>
      </c>
      <c r="L264" s="52"/>
    </row>
    <row r="265" ht="14.25" customHeight="1">
      <c r="A265" s="60"/>
      <c r="B265" s="90">
        <f t="shared" si="2"/>
        <v>249</v>
      </c>
      <c r="C265" s="49">
        <f t="shared" si="3"/>
        <v>3346.666667</v>
      </c>
      <c r="D265" s="49">
        <f t="shared" si="4"/>
        <v>1666.666667</v>
      </c>
      <c r="E265" s="49">
        <f t="shared" si="5"/>
        <v>1680</v>
      </c>
      <c r="F265" s="49">
        <f t="shared" si="6"/>
        <v>185000</v>
      </c>
      <c r="G265" s="49">
        <f t="shared" si="7"/>
        <v>1341337.149</v>
      </c>
      <c r="H265" s="91"/>
      <c r="I265" s="49">
        <f t="shared" si="8"/>
        <v>8223.059553</v>
      </c>
      <c r="J265" s="49">
        <f t="shared" si="9"/>
        <v>-4876.392886</v>
      </c>
      <c r="K265" s="51">
        <f t="shared" si="10"/>
        <v>2349666.227</v>
      </c>
      <c r="L265" s="52"/>
    </row>
    <row r="266" ht="14.25" customHeight="1">
      <c r="A266" s="60"/>
      <c r="B266" s="90">
        <f t="shared" si="2"/>
        <v>250</v>
      </c>
      <c r="C266" s="49">
        <f t="shared" si="3"/>
        <v>3331.666667</v>
      </c>
      <c r="D266" s="49">
        <f t="shared" si="4"/>
        <v>1666.666667</v>
      </c>
      <c r="E266" s="49">
        <f t="shared" si="5"/>
        <v>1665</v>
      </c>
      <c r="F266" s="49">
        <f t="shared" si="6"/>
        <v>183333.3333</v>
      </c>
      <c r="G266" s="49">
        <f t="shared" si="7"/>
        <v>1343990.758</v>
      </c>
      <c r="H266" s="91"/>
      <c r="I266" s="49">
        <f t="shared" si="8"/>
        <v>8256.561315</v>
      </c>
      <c r="J266" s="49">
        <f t="shared" si="9"/>
        <v>-4924.894649</v>
      </c>
      <c r="K266" s="51">
        <f t="shared" si="10"/>
        <v>2362363.829</v>
      </c>
      <c r="L266" s="52"/>
    </row>
    <row r="267" ht="14.25" customHeight="1">
      <c r="A267" s="60"/>
      <c r="B267" s="90">
        <f t="shared" si="2"/>
        <v>251</v>
      </c>
      <c r="C267" s="49">
        <f t="shared" si="3"/>
        <v>3316.666667</v>
      </c>
      <c r="D267" s="49">
        <f t="shared" si="4"/>
        <v>1666.666667</v>
      </c>
      <c r="E267" s="49">
        <f t="shared" si="5"/>
        <v>1650</v>
      </c>
      <c r="F267" s="49">
        <f t="shared" si="6"/>
        <v>181666.6667</v>
      </c>
      <c r="G267" s="49">
        <f t="shared" si="7"/>
        <v>1346649.618</v>
      </c>
      <c r="H267" s="91"/>
      <c r="I267" s="49">
        <f t="shared" si="8"/>
        <v>8290.199568</v>
      </c>
      <c r="J267" s="49">
        <f t="shared" si="9"/>
        <v>-4973.532901</v>
      </c>
      <c r="K267" s="51">
        <f t="shared" si="10"/>
        <v>2375108.024</v>
      </c>
      <c r="L267" s="52"/>
    </row>
    <row r="268" ht="14.25" customHeight="1">
      <c r="A268" s="60"/>
      <c r="B268" s="90">
        <f t="shared" si="2"/>
        <v>252</v>
      </c>
      <c r="C268" s="49">
        <f t="shared" si="3"/>
        <v>3301.666667</v>
      </c>
      <c r="D268" s="49">
        <f t="shared" si="4"/>
        <v>1666.666667</v>
      </c>
      <c r="E268" s="49">
        <f t="shared" si="5"/>
        <v>1635</v>
      </c>
      <c r="F268" s="49">
        <f t="shared" si="6"/>
        <v>180000</v>
      </c>
      <c r="G268" s="49">
        <f t="shared" si="7"/>
        <v>1349313.737</v>
      </c>
      <c r="H268" s="91"/>
      <c r="I268" s="49">
        <f t="shared" si="8"/>
        <v>8323.974867</v>
      </c>
      <c r="J268" s="49">
        <f t="shared" si="9"/>
        <v>-5022.308201</v>
      </c>
      <c r="K268" s="51">
        <f t="shared" si="10"/>
        <v>2387899.026</v>
      </c>
      <c r="L268" s="52"/>
    </row>
    <row r="269" ht="14.25" customHeight="1">
      <c r="A269" s="60"/>
      <c r="B269" s="90">
        <f t="shared" si="2"/>
        <v>253</v>
      </c>
      <c r="C269" s="49">
        <f t="shared" si="3"/>
        <v>3286.666667</v>
      </c>
      <c r="D269" s="49">
        <f t="shared" si="4"/>
        <v>1666.666667</v>
      </c>
      <c r="E269" s="49">
        <f t="shared" si="5"/>
        <v>1620</v>
      </c>
      <c r="F269" s="49">
        <f t="shared" si="6"/>
        <v>178333.3333</v>
      </c>
      <c r="G269" s="49">
        <f t="shared" si="7"/>
        <v>1351983.127</v>
      </c>
      <c r="H269" s="91"/>
      <c r="I269" s="49">
        <f t="shared" si="8"/>
        <v>8357.887771</v>
      </c>
      <c r="J269" s="49">
        <f t="shared" si="9"/>
        <v>-5071.221105</v>
      </c>
      <c r="K269" s="51">
        <f t="shared" si="10"/>
        <v>2400737.048</v>
      </c>
      <c r="L269" s="52"/>
    </row>
    <row r="270" ht="14.25" customHeight="1">
      <c r="A270" s="60"/>
      <c r="B270" s="90">
        <f t="shared" si="2"/>
        <v>254</v>
      </c>
      <c r="C270" s="49">
        <f t="shared" si="3"/>
        <v>3271.666667</v>
      </c>
      <c r="D270" s="49">
        <f t="shared" si="4"/>
        <v>1666.666667</v>
      </c>
      <c r="E270" s="49">
        <f t="shared" si="5"/>
        <v>1605</v>
      </c>
      <c r="F270" s="49">
        <f t="shared" si="6"/>
        <v>176666.6667</v>
      </c>
      <c r="G270" s="49">
        <f t="shared" si="7"/>
        <v>1354657.798</v>
      </c>
      <c r="H270" s="91"/>
      <c r="I270" s="49">
        <f t="shared" si="8"/>
        <v>8391.938841</v>
      </c>
      <c r="J270" s="49">
        <f t="shared" si="9"/>
        <v>-5120.272174</v>
      </c>
      <c r="K270" s="51">
        <f t="shared" si="10"/>
        <v>2413622.304</v>
      </c>
      <c r="L270" s="52"/>
    </row>
    <row r="271" ht="14.25" customHeight="1">
      <c r="A271" s="60"/>
      <c r="B271" s="90">
        <f t="shared" si="2"/>
        <v>255</v>
      </c>
      <c r="C271" s="49">
        <f t="shared" si="3"/>
        <v>3256.666667</v>
      </c>
      <c r="D271" s="49">
        <f t="shared" si="4"/>
        <v>1666.666667</v>
      </c>
      <c r="E271" s="49">
        <f t="shared" si="5"/>
        <v>1590</v>
      </c>
      <c r="F271" s="49">
        <f t="shared" si="6"/>
        <v>175000</v>
      </c>
      <c r="G271" s="49">
        <f t="shared" si="7"/>
        <v>1357337.76</v>
      </c>
      <c r="H271" s="91"/>
      <c r="I271" s="49">
        <f t="shared" si="8"/>
        <v>8426.128638</v>
      </c>
      <c r="J271" s="49">
        <f t="shared" si="9"/>
        <v>-5169.461972</v>
      </c>
      <c r="K271" s="51">
        <f t="shared" si="10"/>
        <v>2426555.009</v>
      </c>
      <c r="L271" s="52"/>
    </row>
    <row r="272" ht="14.25" customHeight="1">
      <c r="A272" s="60"/>
      <c r="B272" s="90">
        <f t="shared" si="2"/>
        <v>256</v>
      </c>
      <c r="C272" s="49">
        <f t="shared" si="3"/>
        <v>3241.666667</v>
      </c>
      <c r="D272" s="49">
        <f t="shared" si="4"/>
        <v>1666.666667</v>
      </c>
      <c r="E272" s="49">
        <f t="shared" si="5"/>
        <v>1575</v>
      </c>
      <c r="F272" s="49">
        <f t="shared" si="6"/>
        <v>173333.3333</v>
      </c>
      <c r="G272" s="49">
        <f t="shared" si="7"/>
        <v>1360023.024</v>
      </c>
      <c r="H272" s="91"/>
      <c r="I272" s="49">
        <f t="shared" si="8"/>
        <v>8460.457729</v>
      </c>
      <c r="J272" s="49">
        <f t="shared" si="9"/>
        <v>-5218.791063</v>
      </c>
      <c r="K272" s="51">
        <f t="shared" si="10"/>
        <v>2439535.381</v>
      </c>
      <c r="L272" s="52"/>
    </row>
    <row r="273" ht="14.25" customHeight="1">
      <c r="A273" s="60"/>
      <c r="B273" s="90">
        <f t="shared" si="2"/>
        <v>257</v>
      </c>
      <c r="C273" s="49">
        <f t="shared" si="3"/>
        <v>3226.666667</v>
      </c>
      <c r="D273" s="49">
        <f t="shared" si="4"/>
        <v>1666.666667</v>
      </c>
      <c r="E273" s="49">
        <f t="shared" si="5"/>
        <v>1560</v>
      </c>
      <c r="F273" s="49">
        <f t="shared" si="6"/>
        <v>171666.6667</v>
      </c>
      <c r="G273" s="49">
        <f t="shared" si="7"/>
        <v>1362713.601</v>
      </c>
      <c r="H273" s="91"/>
      <c r="I273" s="49">
        <f t="shared" si="8"/>
        <v>8494.926681</v>
      </c>
      <c r="J273" s="49">
        <f t="shared" si="9"/>
        <v>-5268.260015</v>
      </c>
      <c r="K273" s="51">
        <f t="shared" si="10"/>
        <v>2452563.636</v>
      </c>
      <c r="L273" s="52"/>
    </row>
    <row r="274" ht="14.25" customHeight="1">
      <c r="A274" s="60"/>
      <c r="B274" s="90">
        <f t="shared" si="2"/>
        <v>258</v>
      </c>
      <c r="C274" s="49">
        <f t="shared" si="3"/>
        <v>3211.666667</v>
      </c>
      <c r="D274" s="49">
        <f t="shared" si="4"/>
        <v>1666.666667</v>
      </c>
      <c r="E274" s="49">
        <f t="shared" si="5"/>
        <v>1545</v>
      </c>
      <c r="F274" s="49">
        <f t="shared" si="6"/>
        <v>170000</v>
      </c>
      <c r="G274" s="49">
        <f t="shared" si="7"/>
        <v>1365409.5</v>
      </c>
      <c r="H274" s="91"/>
      <c r="I274" s="49">
        <f t="shared" si="8"/>
        <v>8529.536064</v>
      </c>
      <c r="J274" s="49">
        <f t="shared" si="9"/>
        <v>-5317.869397</v>
      </c>
      <c r="K274" s="51">
        <f t="shared" si="10"/>
        <v>2465639.994</v>
      </c>
      <c r="L274" s="52"/>
    </row>
    <row r="275" ht="14.25" customHeight="1">
      <c r="A275" s="60"/>
      <c r="B275" s="90">
        <f t="shared" si="2"/>
        <v>259</v>
      </c>
      <c r="C275" s="49">
        <f t="shared" si="3"/>
        <v>3196.666667</v>
      </c>
      <c r="D275" s="49">
        <f t="shared" si="4"/>
        <v>1666.666667</v>
      </c>
      <c r="E275" s="49">
        <f t="shared" si="5"/>
        <v>1530</v>
      </c>
      <c r="F275" s="49">
        <f t="shared" si="6"/>
        <v>168333.3333</v>
      </c>
      <c r="G275" s="49">
        <f t="shared" si="7"/>
        <v>1368110.733</v>
      </c>
      <c r="H275" s="91"/>
      <c r="I275" s="49">
        <f t="shared" si="8"/>
        <v>8564.28645</v>
      </c>
      <c r="J275" s="49">
        <f t="shared" si="9"/>
        <v>-5367.619783</v>
      </c>
      <c r="K275" s="51">
        <f t="shared" si="10"/>
        <v>2478764.674</v>
      </c>
      <c r="L275" s="52"/>
    </row>
    <row r="276" ht="14.25" customHeight="1">
      <c r="A276" s="60"/>
      <c r="B276" s="90">
        <f t="shared" si="2"/>
        <v>260</v>
      </c>
      <c r="C276" s="49">
        <f t="shared" si="3"/>
        <v>3181.666667</v>
      </c>
      <c r="D276" s="49">
        <f t="shared" si="4"/>
        <v>1666.666667</v>
      </c>
      <c r="E276" s="49">
        <f t="shared" si="5"/>
        <v>1515</v>
      </c>
      <c r="F276" s="49">
        <f t="shared" si="6"/>
        <v>166666.6667</v>
      </c>
      <c r="G276" s="49">
        <f t="shared" si="7"/>
        <v>1370817.309</v>
      </c>
      <c r="H276" s="91"/>
      <c r="I276" s="49">
        <f t="shared" si="8"/>
        <v>8599.178413</v>
      </c>
      <c r="J276" s="49">
        <f t="shared" si="9"/>
        <v>-5417.511746</v>
      </c>
      <c r="K276" s="51">
        <f t="shared" si="10"/>
        <v>2491937.897</v>
      </c>
      <c r="L276" s="52"/>
    </row>
    <row r="277" ht="14.25" customHeight="1">
      <c r="A277" s="60"/>
      <c r="B277" s="90">
        <f t="shared" si="2"/>
        <v>261</v>
      </c>
      <c r="C277" s="49">
        <f t="shared" si="3"/>
        <v>3166.666667</v>
      </c>
      <c r="D277" s="49">
        <f t="shared" si="4"/>
        <v>1666.666667</v>
      </c>
      <c r="E277" s="49">
        <f t="shared" si="5"/>
        <v>1500</v>
      </c>
      <c r="F277" s="49">
        <f t="shared" si="6"/>
        <v>165000</v>
      </c>
      <c r="G277" s="49">
        <f t="shared" si="7"/>
        <v>1373529.24</v>
      </c>
      <c r="H277" s="91"/>
      <c r="I277" s="49">
        <f t="shared" si="8"/>
        <v>8634.21253</v>
      </c>
      <c r="J277" s="49">
        <f t="shared" si="9"/>
        <v>-5467.545864</v>
      </c>
      <c r="K277" s="51">
        <f t="shared" si="10"/>
        <v>2505159.886</v>
      </c>
      <c r="L277" s="52"/>
    </row>
    <row r="278" ht="14.25" customHeight="1">
      <c r="A278" s="60"/>
      <c r="B278" s="90">
        <f t="shared" si="2"/>
        <v>262</v>
      </c>
      <c r="C278" s="49">
        <f t="shared" si="3"/>
        <v>3151.666667</v>
      </c>
      <c r="D278" s="49">
        <f t="shared" si="4"/>
        <v>1666.666667</v>
      </c>
      <c r="E278" s="49">
        <f t="shared" si="5"/>
        <v>1485</v>
      </c>
      <c r="F278" s="49">
        <f t="shared" si="6"/>
        <v>163333.3333</v>
      </c>
      <c r="G278" s="49">
        <f t="shared" si="7"/>
        <v>1376246.536</v>
      </c>
      <c r="H278" s="91"/>
      <c r="I278" s="49">
        <f t="shared" si="8"/>
        <v>8669.389381</v>
      </c>
      <c r="J278" s="49">
        <f t="shared" si="9"/>
        <v>-5517.722714</v>
      </c>
      <c r="K278" s="51">
        <f t="shared" si="10"/>
        <v>2518430.862</v>
      </c>
      <c r="L278" s="52"/>
    </row>
    <row r="279" ht="14.25" customHeight="1">
      <c r="A279" s="60"/>
      <c r="B279" s="90">
        <f t="shared" si="2"/>
        <v>263</v>
      </c>
      <c r="C279" s="49">
        <f t="shared" si="3"/>
        <v>3136.666667</v>
      </c>
      <c r="D279" s="49">
        <f t="shared" si="4"/>
        <v>1666.666667</v>
      </c>
      <c r="E279" s="49">
        <f t="shared" si="5"/>
        <v>1470</v>
      </c>
      <c r="F279" s="49">
        <f t="shared" si="6"/>
        <v>161666.6667</v>
      </c>
      <c r="G279" s="49">
        <f t="shared" si="7"/>
        <v>1378969.208</v>
      </c>
      <c r="H279" s="91"/>
      <c r="I279" s="49">
        <f t="shared" si="8"/>
        <v>8704.709546</v>
      </c>
      <c r="J279" s="49">
        <f t="shared" si="9"/>
        <v>-5568.04288</v>
      </c>
      <c r="K279" s="51">
        <f t="shared" si="10"/>
        <v>2531751.051</v>
      </c>
      <c r="L279" s="52"/>
    </row>
    <row r="280" ht="14.25" customHeight="1">
      <c r="A280" s="60"/>
      <c r="B280" s="90">
        <f t="shared" si="2"/>
        <v>264</v>
      </c>
      <c r="C280" s="49">
        <f t="shared" si="3"/>
        <v>3121.666667</v>
      </c>
      <c r="D280" s="49">
        <f t="shared" si="4"/>
        <v>1666.666667</v>
      </c>
      <c r="E280" s="49">
        <f t="shared" si="5"/>
        <v>1455</v>
      </c>
      <c r="F280" s="49">
        <f t="shared" si="6"/>
        <v>160000</v>
      </c>
      <c r="G280" s="49">
        <f t="shared" si="7"/>
        <v>1381697.267</v>
      </c>
      <c r="H280" s="91"/>
      <c r="I280" s="49">
        <f t="shared" si="8"/>
        <v>8740.173611</v>
      </c>
      <c r="J280" s="49">
        <f t="shared" si="9"/>
        <v>-5618.506944</v>
      </c>
      <c r="K280" s="51">
        <f t="shared" si="10"/>
        <v>2545120.677</v>
      </c>
      <c r="L280" s="52"/>
    </row>
    <row r="281" ht="14.25" customHeight="1">
      <c r="A281" s="60"/>
      <c r="B281" s="90">
        <f t="shared" si="2"/>
        <v>265</v>
      </c>
      <c r="C281" s="49">
        <f t="shared" si="3"/>
        <v>3106.666667</v>
      </c>
      <c r="D281" s="49">
        <f t="shared" si="4"/>
        <v>1666.666667</v>
      </c>
      <c r="E281" s="49">
        <f t="shared" si="5"/>
        <v>1440</v>
      </c>
      <c r="F281" s="49">
        <f t="shared" si="6"/>
        <v>158333.3333</v>
      </c>
      <c r="G281" s="49">
        <f t="shared" si="7"/>
        <v>1384430.722</v>
      </c>
      <c r="H281" s="91"/>
      <c r="I281" s="49">
        <f t="shared" si="8"/>
        <v>8775.78216</v>
      </c>
      <c r="J281" s="49">
        <f t="shared" si="9"/>
        <v>-5669.115493</v>
      </c>
      <c r="K281" s="51">
        <f t="shared" si="10"/>
        <v>2558539.966</v>
      </c>
      <c r="L281" s="52"/>
    </row>
    <row r="282" ht="14.25" customHeight="1">
      <c r="A282" s="60"/>
      <c r="B282" s="90">
        <f t="shared" si="2"/>
        <v>266</v>
      </c>
      <c r="C282" s="49">
        <f t="shared" si="3"/>
        <v>3091.666667</v>
      </c>
      <c r="D282" s="49">
        <f t="shared" si="4"/>
        <v>1666.666667</v>
      </c>
      <c r="E282" s="49">
        <f t="shared" si="5"/>
        <v>1425</v>
      </c>
      <c r="F282" s="49">
        <f t="shared" si="6"/>
        <v>156666.6667</v>
      </c>
      <c r="G282" s="49">
        <f t="shared" si="7"/>
        <v>1387169.585</v>
      </c>
      <c r="H282" s="91"/>
      <c r="I282" s="49">
        <f t="shared" si="8"/>
        <v>8811.535783</v>
      </c>
      <c r="J282" s="49">
        <f t="shared" si="9"/>
        <v>-5719.869116</v>
      </c>
      <c r="K282" s="51">
        <f t="shared" si="10"/>
        <v>2572009.147</v>
      </c>
      <c r="L282" s="52"/>
    </row>
    <row r="283" ht="14.25" customHeight="1">
      <c r="A283" s="60"/>
      <c r="B283" s="90">
        <f t="shared" si="2"/>
        <v>267</v>
      </c>
      <c r="C283" s="49">
        <f t="shared" si="3"/>
        <v>3076.666667</v>
      </c>
      <c r="D283" s="49">
        <f t="shared" si="4"/>
        <v>1666.666667</v>
      </c>
      <c r="E283" s="49">
        <f t="shared" si="5"/>
        <v>1410</v>
      </c>
      <c r="F283" s="49">
        <f t="shared" si="6"/>
        <v>155000</v>
      </c>
      <c r="G283" s="49">
        <f t="shared" si="7"/>
        <v>1389913.866</v>
      </c>
      <c r="H283" s="91"/>
      <c r="I283" s="49">
        <f t="shared" si="8"/>
        <v>8847.43507</v>
      </c>
      <c r="J283" s="49">
        <f t="shared" si="9"/>
        <v>-5770.768403</v>
      </c>
      <c r="K283" s="51">
        <f t="shared" si="10"/>
        <v>2585528.447</v>
      </c>
      <c r="L283" s="52"/>
    </row>
    <row r="284" ht="14.25" customHeight="1">
      <c r="A284" s="60"/>
      <c r="B284" s="90">
        <f t="shared" si="2"/>
        <v>268</v>
      </c>
      <c r="C284" s="49">
        <f t="shared" si="3"/>
        <v>3061.666667</v>
      </c>
      <c r="D284" s="49">
        <f t="shared" si="4"/>
        <v>1666.666667</v>
      </c>
      <c r="E284" s="49">
        <f t="shared" si="5"/>
        <v>1395</v>
      </c>
      <c r="F284" s="49">
        <f t="shared" si="6"/>
        <v>153333.3333</v>
      </c>
      <c r="G284" s="49">
        <f t="shared" si="7"/>
        <v>1392663.577</v>
      </c>
      <c r="H284" s="91"/>
      <c r="I284" s="49">
        <f t="shared" si="8"/>
        <v>8883.480616</v>
      </c>
      <c r="J284" s="49">
        <f t="shared" si="9"/>
        <v>-5821.813949</v>
      </c>
      <c r="K284" s="51">
        <f t="shared" si="10"/>
        <v>2599098.096</v>
      </c>
      <c r="L284" s="52"/>
    </row>
    <row r="285" ht="14.25" customHeight="1">
      <c r="A285" s="60"/>
      <c r="B285" s="90">
        <f t="shared" si="2"/>
        <v>269</v>
      </c>
      <c r="C285" s="49">
        <f t="shared" si="3"/>
        <v>3046.666667</v>
      </c>
      <c r="D285" s="49">
        <f t="shared" si="4"/>
        <v>1666.666667</v>
      </c>
      <c r="E285" s="49">
        <f t="shared" si="5"/>
        <v>1380</v>
      </c>
      <c r="F285" s="49">
        <f t="shared" si="6"/>
        <v>151666.6667</v>
      </c>
      <c r="G285" s="49">
        <f t="shared" si="7"/>
        <v>1395418.727</v>
      </c>
      <c r="H285" s="91"/>
      <c r="I285" s="49">
        <f t="shared" si="8"/>
        <v>8919.673015</v>
      </c>
      <c r="J285" s="49">
        <f t="shared" si="9"/>
        <v>-5873.006349</v>
      </c>
      <c r="K285" s="51">
        <f t="shared" si="10"/>
        <v>2612718.326</v>
      </c>
      <c r="L285" s="52"/>
    </row>
    <row r="286" ht="14.25" customHeight="1">
      <c r="A286" s="60"/>
      <c r="B286" s="90">
        <f t="shared" si="2"/>
        <v>270</v>
      </c>
      <c r="C286" s="49">
        <f t="shared" si="3"/>
        <v>3031.666667</v>
      </c>
      <c r="D286" s="49">
        <f t="shared" si="4"/>
        <v>1666.666667</v>
      </c>
      <c r="E286" s="49">
        <f t="shared" si="5"/>
        <v>1365</v>
      </c>
      <c r="F286" s="49">
        <f t="shared" si="6"/>
        <v>150000</v>
      </c>
      <c r="G286" s="49">
        <f t="shared" si="7"/>
        <v>1398179.328</v>
      </c>
      <c r="H286" s="91"/>
      <c r="I286" s="49">
        <f t="shared" si="8"/>
        <v>8956.012867</v>
      </c>
      <c r="J286" s="49">
        <f t="shared" si="9"/>
        <v>-5924.346201</v>
      </c>
      <c r="K286" s="51">
        <f t="shared" si="10"/>
        <v>2626389.367</v>
      </c>
      <c r="L286" s="52"/>
    </row>
    <row r="287" ht="14.25" customHeight="1">
      <c r="A287" s="60"/>
      <c r="B287" s="90">
        <f t="shared" si="2"/>
        <v>271</v>
      </c>
      <c r="C287" s="49">
        <f t="shared" si="3"/>
        <v>3016.666667</v>
      </c>
      <c r="D287" s="49">
        <f t="shared" si="4"/>
        <v>1666.666667</v>
      </c>
      <c r="E287" s="49">
        <f t="shared" si="5"/>
        <v>1350</v>
      </c>
      <c r="F287" s="49">
        <f t="shared" si="6"/>
        <v>148333.3333</v>
      </c>
      <c r="G287" s="49">
        <f t="shared" si="7"/>
        <v>1400945.39</v>
      </c>
      <c r="H287" s="91"/>
      <c r="I287" s="49">
        <f t="shared" si="8"/>
        <v>8992.500772</v>
      </c>
      <c r="J287" s="49">
        <f t="shared" si="9"/>
        <v>-5975.834106</v>
      </c>
      <c r="K287" s="51">
        <f t="shared" si="10"/>
        <v>2640111.453</v>
      </c>
      <c r="L287" s="52"/>
    </row>
    <row r="288" ht="14.25" customHeight="1">
      <c r="A288" s="60"/>
      <c r="B288" s="90">
        <f t="shared" si="2"/>
        <v>272</v>
      </c>
      <c r="C288" s="49">
        <f t="shared" si="3"/>
        <v>3001.666667</v>
      </c>
      <c r="D288" s="49">
        <f t="shared" si="4"/>
        <v>1666.666667</v>
      </c>
      <c r="E288" s="49">
        <f t="shared" si="5"/>
        <v>1335</v>
      </c>
      <c r="F288" s="49">
        <f t="shared" si="6"/>
        <v>146666.6667</v>
      </c>
      <c r="G288" s="49">
        <f t="shared" si="7"/>
        <v>1403716.925</v>
      </c>
      <c r="H288" s="91"/>
      <c r="I288" s="49">
        <f t="shared" si="8"/>
        <v>9029.137334</v>
      </c>
      <c r="J288" s="49">
        <f t="shared" si="9"/>
        <v>-6027.470667</v>
      </c>
      <c r="K288" s="51">
        <f t="shared" si="10"/>
        <v>2653884.818</v>
      </c>
      <c r="L288" s="52"/>
    </row>
    <row r="289" ht="14.25" customHeight="1">
      <c r="A289" s="60"/>
      <c r="B289" s="90">
        <f t="shared" si="2"/>
        <v>273</v>
      </c>
      <c r="C289" s="49">
        <f t="shared" si="3"/>
        <v>2986.666667</v>
      </c>
      <c r="D289" s="49">
        <f t="shared" si="4"/>
        <v>1666.666667</v>
      </c>
      <c r="E289" s="49">
        <f t="shared" si="5"/>
        <v>1320</v>
      </c>
      <c r="F289" s="49">
        <f t="shared" si="6"/>
        <v>145000</v>
      </c>
      <c r="G289" s="49">
        <f t="shared" si="7"/>
        <v>1406493.942</v>
      </c>
      <c r="H289" s="91"/>
      <c r="I289" s="49">
        <f t="shared" si="8"/>
        <v>9065.923157</v>
      </c>
      <c r="J289" s="49">
        <f t="shared" si="9"/>
        <v>-6079.25649</v>
      </c>
      <c r="K289" s="51">
        <f t="shared" si="10"/>
        <v>2667709.698</v>
      </c>
      <c r="L289" s="52"/>
    </row>
    <row r="290" ht="14.25" customHeight="1">
      <c r="A290" s="60"/>
      <c r="B290" s="90">
        <f t="shared" si="2"/>
        <v>274</v>
      </c>
      <c r="C290" s="49">
        <f t="shared" si="3"/>
        <v>2971.666667</v>
      </c>
      <c r="D290" s="49">
        <f t="shared" si="4"/>
        <v>1666.666667</v>
      </c>
      <c r="E290" s="49">
        <f t="shared" si="5"/>
        <v>1305</v>
      </c>
      <c r="F290" s="49">
        <f t="shared" si="6"/>
        <v>143333.3333</v>
      </c>
      <c r="G290" s="49">
        <f t="shared" si="7"/>
        <v>1409276.453</v>
      </c>
      <c r="H290" s="91"/>
      <c r="I290" s="49">
        <f t="shared" si="8"/>
        <v>9102.85885</v>
      </c>
      <c r="J290" s="49">
        <f t="shared" si="9"/>
        <v>-6131.192183</v>
      </c>
      <c r="K290" s="51">
        <f t="shared" si="10"/>
        <v>2681586.329</v>
      </c>
      <c r="L290" s="52"/>
    </row>
    <row r="291" ht="14.25" customHeight="1">
      <c r="A291" s="60"/>
      <c r="B291" s="90">
        <f t="shared" si="2"/>
        <v>275</v>
      </c>
      <c r="C291" s="49">
        <f t="shared" si="3"/>
        <v>2956.666667</v>
      </c>
      <c r="D291" s="49">
        <f t="shared" si="4"/>
        <v>1666.666667</v>
      </c>
      <c r="E291" s="49">
        <f t="shared" si="5"/>
        <v>1290</v>
      </c>
      <c r="F291" s="49">
        <f t="shared" si="6"/>
        <v>141666.6667</v>
      </c>
      <c r="G291" s="49">
        <f t="shared" si="7"/>
        <v>1412064.469</v>
      </c>
      <c r="H291" s="91"/>
      <c r="I291" s="49">
        <f t="shared" si="8"/>
        <v>9139.945024</v>
      </c>
      <c r="J291" s="49">
        <f t="shared" si="9"/>
        <v>-6183.278357</v>
      </c>
      <c r="K291" s="51">
        <f t="shared" si="10"/>
        <v>2695514.948</v>
      </c>
      <c r="L291" s="52"/>
    </row>
    <row r="292" ht="14.25" customHeight="1">
      <c r="A292" s="60"/>
      <c r="B292" s="90">
        <f t="shared" si="2"/>
        <v>276</v>
      </c>
      <c r="C292" s="49">
        <f t="shared" si="3"/>
        <v>2941.666667</v>
      </c>
      <c r="D292" s="49">
        <f t="shared" si="4"/>
        <v>1666.666667</v>
      </c>
      <c r="E292" s="49">
        <f t="shared" si="5"/>
        <v>1275</v>
      </c>
      <c r="F292" s="49">
        <f t="shared" si="6"/>
        <v>140000</v>
      </c>
      <c r="G292" s="49">
        <f t="shared" si="7"/>
        <v>1414858.001</v>
      </c>
      <c r="H292" s="91"/>
      <c r="I292" s="49">
        <f t="shared" si="8"/>
        <v>9177.182291</v>
      </c>
      <c r="J292" s="49">
        <f t="shared" si="9"/>
        <v>-6235.515624</v>
      </c>
      <c r="K292" s="51">
        <f t="shared" si="10"/>
        <v>2709495.794</v>
      </c>
      <c r="L292" s="52"/>
    </row>
    <row r="293" ht="14.25" customHeight="1">
      <c r="A293" s="60"/>
      <c r="B293" s="90">
        <f t="shared" si="2"/>
        <v>277</v>
      </c>
      <c r="C293" s="49">
        <f t="shared" si="3"/>
        <v>2926.666667</v>
      </c>
      <c r="D293" s="49">
        <f t="shared" si="4"/>
        <v>1666.666667</v>
      </c>
      <c r="E293" s="49">
        <f t="shared" si="5"/>
        <v>1260</v>
      </c>
      <c r="F293" s="49">
        <f t="shared" si="6"/>
        <v>138333.3333</v>
      </c>
      <c r="G293" s="49">
        <f t="shared" si="7"/>
        <v>1417657.059</v>
      </c>
      <c r="H293" s="91"/>
      <c r="I293" s="49">
        <f t="shared" si="8"/>
        <v>9214.571268</v>
      </c>
      <c r="J293" s="49">
        <f t="shared" si="9"/>
        <v>-6287.904601</v>
      </c>
      <c r="K293" s="51">
        <f t="shared" si="10"/>
        <v>2723529.108</v>
      </c>
      <c r="L293" s="52"/>
    </row>
    <row r="294" ht="14.25" customHeight="1">
      <c r="A294" s="60"/>
      <c r="B294" s="90">
        <f t="shared" si="2"/>
        <v>278</v>
      </c>
      <c r="C294" s="49">
        <f t="shared" si="3"/>
        <v>2911.666667</v>
      </c>
      <c r="D294" s="49">
        <f t="shared" si="4"/>
        <v>1666.666667</v>
      </c>
      <c r="E294" s="49">
        <f t="shared" si="5"/>
        <v>1245</v>
      </c>
      <c r="F294" s="49">
        <f t="shared" si="6"/>
        <v>136666.6667</v>
      </c>
      <c r="G294" s="49">
        <f t="shared" si="7"/>
        <v>1420461.655</v>
      </c>
      <c r="H294" s="91"/>
      <c r="I294" s="49">
        <f t="shared" si="8"/>
        <v>9252.112572</v>
      </c>
      <c r="J294" s="49">
        <f t="shared" si="9"/>
        <v>-6340.445905</v>
      </c>
      <c r="K294" s="51">
        <f t="shared" si="10"/>
        <v>2737615.13</v>
      </c>
      <c r="L294" s="52"/>
    </row>
    <row r="295" ht="14.25" customHeight="1">
      <c r="A295" s="60"/>
      <c r="B295" s="90">
        <f t="shared" si="2"/>
        <v>279</v>
      </c>
      <c r="C295" s="49">
        <f t="shared" si="3"/>
        <v>2896.666667</v>
      </c>
      <c r="D295" s="49">
        <f t="shared" si="4"/>
        <v>1666.666667</v>
      </c>
      <c r="E295" s="49">
        <f t="shared" si="5"/>
        <v>1230</v>
      </c>
      <c r="F295" s="49">
        <f t="shared" si="6"/>
        <v>135000</v>
      </c>
      <c r="G295" s="49">
        <f t="shared" si="7"/>
        <v>1423271.799</v>
      </c>
      <c r="H295" s="91"/>
      <c r="I295" s="49">
        <f t="shared" si="8"/>
        <v>9289.806824</v>
      </c>
      <c r="J295" s="49">
        <f t="shared" si="9"/>
        <v>-6393.140157</v>
      </c>
      <c r="K295" s="51">
        <f t="shared" si="10"/>
        <v>2751754.104</v>
      </c>
      <c r="L295" s="52"/>
    </row>
    <row r="296" ht="14.25" customHeight="1">
      <c r="A296" s="60"/>
      <c r="B296" s="90">
        <f t="shared" si="2"/>
        <v>280</v>
      </c>
      <c r="C296" s="49">
        <f t="shared" si="3"/>
        <v>2881.666667</v>
      </c>
      <c r="D296" s="49">
        <f t="shared" si="4"/>
        <v>1666.666667</v>
      </c>
      <c r="E296" s="49">
        <f t="shared" si="5"/>
        <v>1215</v>
      </c>
      <c r="F296" s="49">
        <f t="shared" si="6"/>
        <v>133333.3333</v>
      </c>
      <c r="G296" s="49">
        <f t="shared" si="7"/>
        <v>1426087.503</v>
      </c>
      <c r="H296" s="91"/>
      <c r="I296" s="49">
        <f t="shared" si="8"/>
        <v>9327.654647</v>
      </c>
      <c r="J296" s="49">
        <f t="shared" si="9"/>
        <v>-6445.98798</v>
      </c>
      <c r="K296" s="51">
        <f t="shared" si="10"/>
        <v>2765946.272</v>
      </c>
      <c r="L296" s="52"/>
    </row>
    <row r="297" ht="14.25" customHeight="1">
      <c r="A297" s="60"/>
      <c r="B297" s="90">
        <f t="shared" si="2"/>
        <v>281</v>
      </c>
      <c r="C297" s="49">
        <f t="shared" si="3"/>
        <v>2866.666667</v>
      </c>
      <c r="D297" s="49">
        <f t="shared" si="4"/>
        <v>1666.666667</v>
      </c>
      <c r="E297" s="49">
        <f t="shared" si="5"/>
        <v>1200</v>
      </c>
      <c r="F297" s="49">
        <f t="shared" si="6"/>
        <v>131666.6667</v>
      </c>
      <c r="G297" s="49">
        <f t="shared" si="7"/>
        <v>1428908.776</v>
      </c>
      <c r="H297" s="91"/>
      <c r="I297" s="49">
        <f t="shared" si="8"/>
        <v>9365.656666</v>
      </c>
      <c r="J297" s="49">
        <f t="shared" si="9"/>
        <v>-6498.989999</v>
      </c>
      <c r="K297" s="51">
        <f t="shared" si="10"/>
        <v>2780191.879</v>
      </c>
      <c r="L297" s="52"/>
    </row>
    <row r="298" ht="14.25" customHeight="1">
      <c r="A298" s="60"/>
      <c r="B298" s="90">
        <f t="shared" si="2"/>
        <v>282</v>
      </c>
      <c r="C298" s="49">
        <f t="shared" si="3"/>
        <v>2851.666667</v>
      </c>
      <c r="D298" s="49">
        <f t="shared" si="4"/>
        <v>1666.666667</v>
      </c>
      <c r="E298" s="49">
        <f t="shared" si="5"/>
        <v>1185</v>
      </c>
      <c r="F298" s="49">
        <f t="shared" si="6"/>
        <v>130000</v>
      </c>
      <c r="G298" s="49">
        <f t="shared" si="7"/>
        <v>1431735.632</v>
      </c>
      <c r="H298" s="91"/>
      <c r="I298" s="49">
        <f t="shared" si="8"/>
        <v>9403.813511</v>
      </c>
      <c r="J298" s="49">
        <f t="shared" si="9"/>
        <v>-6552.146844</v>
      </c>
      <c r="K298" s="51">
        <f t="shared" si="10"/>
        <v>2794491.171</v>
      </c>
      <c r="L298" s="52"/>
    </row>
    <row r="299" ht="14.25" customHeight="1">
      <c r="A299" s="60"/>
      <c r="B299" s="90">
        <f t="shared" si="2"/>
        <v>283</v>
      </c>
      <c r="C299" s="49">
        <f t="shared" si="3"/>
        <v>2836.666667</v>
      </c>
      <c r="D299" s="49">
        <f t="shared" si="4"/>
        <v>1666.666667</v>
      </c>
      <c r="E299" s="49">
        <f t="shared" si="5"/>
        <v>1170</v>
      </c>
      <c r="F299" s="49">
        <f t="shared" si="6"/>
        <v>128333.3333</v>
      </c>
      <c r="G299" s="49">
        <f t="shared" si="7"/>
        <v>1434568.079</v>
      </c>
      <c r="H299" s="91"/>
      <c r="I299" s="49">
        <f t="shared" si="8"/>
        <v>9442.125811</v>
      </c>
      <c r="J299" s="49">
        <f t="shared" si="9"/>
        <v>-6605.459144</v>
      </c>
      <c r="K299" s="51">
        <f t="shared" si="10"/>
        <v>2808844.395</v>
      </c>
      <c r="L299" s="52"/>
    </row>
    <row r="300" ht="14.25" customHeight="1">
      <c r="A300" s="60"/>
      <c r="B300" s="90">
        <f t="shared" si="2"/>
        <v>284</v>
      </c>
      <c r="C300" s="49">
        <f t="shared" si="3"/>
        <v>2821.666667</v>
      </c>
      <c r="D300" s="49">
        <f t="shared" si="4"/>
        <v>1666.666667</v>
      </c>
      <c r="E300" s="49">
        <f t="shared" si="5"/>
        <v>1155</v>
      </c>
      <c r="F300" s="49">
        <f t="shared" si="6"/>
        <v>126666.6667</v>
      </c>
      <c r="G300" s="49">
        <f t="shared" si="7"/>
        <v>1437406.131</v>
      </c>
      <c r="H300" s="91"/>
      <c r="I300" s="49">
        <f t="shared" si="8"/>
        <v>9480.5942</v>
      </c>
      <c r="J300" s="49">
        <f t="shared" si="9"/>
        <v>-6658.927534</v>
      </c>
      <c r="K300" s="51">
        <f t="shared" si="10"/>
        <v>2823251.801</v>
      </c>
      <c r="L300" s="52"/>
    </row>
    <row r="301" ht="14.25" customHeight="1">
      <c r="A301" s="60"/>
      <c r="B301" s="90">
        <f t="shared" si="2"/>
        <v>285</v>
      </c>
      <c r="C301" s="49">
        <f t="shared" si="3"/>
        <v>2806.666667</v>
      </c>
      <c r="D301" s="49">
        <f t="shared" si="4"/>
        <v>1666.666667</v>
      </c>
      <c r="E301" s="49">
        <f t="shared" si="5"/>
        <v>1140</v>
      </c>
      <c r="F301" s="49">
        <f t="shared" si="6"/>
        <v>125000</v>
      </c>
      <c r="G301" s="49">
        <f t="shared" si="7"/>
        <v>1440249.797</v>
      </c>
      <c r="H301" s="91"/>
      <c r="I301" s="49">
        <f t="shared" si="8"/>
        <v>9519.219315</v>
      </c>
      <c r="J301" s="49">
        <f t="shared" si="9"/>
        <v>-6712.552648</v>
      </c>
      <c r="K301" s="51">
        <f t="shared" si="10"/>
        <v>2837713.637</v>
      </c>
      <c r="L301" s="52"/>
    </row>
    <row r="302" ht="14.25" customHeight="1">
      <c r="A302" s="60"/>
      <c r="B302" s="90">
        <f t="shared" si="2"/>
        <v>286</v>
      </c>
      <c r="C302" s="49">
        <f t="shared" si="3"/>
        <v>2791.666667</v>
      </c>
      <c r="D302" s="49">
        <f t="shared" si="4"/>
        <v>1666.666667</v>
      </c>
      <c r="E302" s="49">
        <f t="shared" si="5"/>
        <v>1125</v>
      </c>
      <c r="F302" s="49">
        <f t="shared" si="6"/>
        <v>123333.3333</v>
      </c>
      <c r="G302" s="49">
        <f t="shared" si="7"/>
        <v>1443099.088</v>
      </c>
      <c r="H302" s="91"/>
      <c r="I302" s="49">
        <f t="shared" si="8"/>
        <v>9558.001792</v>
      </c>
      <c r="J302" s="49">
        <f t="shared" si="9"/>
        <v>-6766.335126</v>
      </c>
      <c r="K302" s="51">
        <f t="shared" si="10"/>
        <v>2852230.154</v>
      </c>
      <c r="L302" s="52"/>
    </row>
    <row r="303" ht="14.25" customHeight="1">
      <c r="A303" s="60"/>
      <c r="B303" s="90">
        <f t="shared" si="2"/>
        <v>287</v>
      </c>
      <c r="C303" s="49">
        <f t="shared" si="3"/>
        <v>2776.666667</v>
      </c>
      <c r="D303" s="49">
        <f t="shared" si="4"/>
        <v>1666.666667</v>
      </c>
      <c r="E303" s="49">
        <f t="shared" si="5"/>
        <v>1110</v>
      </c>
      <c r="F303" s="49">
        <f t="shared" si="6"/>
        <v>121666.6667</v>
      </c>
      <c r="G303" s="49">
        <f t="shared" si="7"/>
        <v>1445954.017</v>
      </c>
      <c r="H303" s="91"/>
      <c r="I303" s="49">
        <f t="shared" si="8"/>
        <v>9596.942275</v>
      </c>
      <c r="J303" s="49">
        <f t="shared" si="9"/>
        <v>-6820.275608</v>
      </c>
      <c r="K303" s="51">
        <f t="shared" si="10"/>
        <v>2866801.604</v>
      </c>
      <c r="L303" s="52"/>
    </row>
    <row r="304" ht="14.25" customHeight="1">
      <c r="A304" s="60"/>
      <c r="B304" s="90">
        <f t="shared" si="2"/>
        <v>288</v>
      </c>
      <c r="C304" s="49">
        <f t="shared" si="3"/>
        <v>2761.666667</v>
      </c>
      <c r="D304" s="49">
        <f t="shared" si="4"/>
        <v>1666.666667</v>
      </c>
      <c r="E304" s="49">
        <f t="shared" si="5"/>
        <v>1095</v>
      </c>
      <c r="F304" s="49">
        <f t="shared" si="6"/>
        <v>120000</v>
      </c>
      <c r="G304" s="49">
        <f t="shared" si="7"/>
        <v>1448814.593</v>
      </c>
      <c r="H304" s="91"/>
      <c r="I304" s="49">
        <f t="shared" si="8"/>
        <v>9636.041406</v>
      </c>
      <c r="J304" s="49">
        <f t="shared" si="9"/>
        <v>-6874.374739</v>
      </c>
      <c r="K304" s="51">
        <f t="shared" si="10"/>
        <v>2881428.242</v>
      </c>
      <c r="L304" s="52"/>
    </row>
    <row r="305" ht="14.25" customHeight="1">
      <c r="A305" s="60"/>
      <c r="B305" s="90">
        <f t="shared" si="2"/>
        <v>289</v>
      </c>
      <c r="C305" s="49">
        <f t="shared" si="3"/>
        <v>2746.666667</v>
      </c>
      <c r="D305" s="49">
        <f t="shared" si="4"/>
        <v>1666.666667</v>
      </c>
      <c r="E305" s="49">
        <f t="shared" si="5"/>
        <v>1080</v>
      </c>
      <c r="F305" s="49">
        <f t="shared" si="6"/>
        <v>118333.3333</v>
      </c>
      <c r="G305" s="49">
        <f t="shared" si="7"/>
        <v>1451680.829</v>
      </c>
      <c r="H305" s="91"/>
      <c r="I305" s="49">
        <f t="shared" si="8"/>
        <v>9675.299831</v>
      </c>
      <c r="J305" s="49">
        <f t="shared" si="9"/>
        <v>-6928.633164</v>
      </c>
      <c r="K305" s="51">
        <f t="shared" si="10"/>
        <v>2896110.32</v>
      </c>
      <c r="L305" s="52"/>
    </row>
    <row r="306" ht="14.25" customHeight="1">
      <c r="A306" s="60"/>
      <c r="B306" s="90">
        <f t="shared" si="2"/>
        <v>290</v>
      </c>
      <c r="C306" s="49">
        <f t="shared" si="3"/>
        <v>2731.666667</v>
      </c>
      <c r="D306" s="49">
        <f t="shared" si="4"/>
        <v>1666.666667</v>
      </c>
      <c r="E306" s="49">
        <f t="shared" si="5"/>
        <v>1065</v>
      </c>
      <c r="F306" s="49">
        <f t="shared" si="6"/>
        <v>116666.6667</v>
      </c>
      <c r="G306" s="49">
        <f t="shared" si="7"/>
        <v>1454552.735</v>
      </c>
      <c r="H306" s="91"/>
      <c r="I306" s="49">
        <f t="shared" si="8"/>
        <v>9714.7182</v>
      </c>
      <c r="J306" s="49">
        <f t="shared" si="9"/>
        <v>-6983.051534</v>
      </c>
      <c r="K306" s="51">
        <f t="shared" si="10"/>
        <v>2910848.096</v>
      </c>
      <c r="L306" s="52"/>
    </row>
    <row r="307" ht="14.25" customHeight="1">
      <c r="A307" s="60"/>
      <c r="B307" s="90">
        <f t="shared" si="2"/>
        <v>291</v>
      </c>
      <c r="C307" s="49">
        <f t="shared" si="3"/>
        <v>2716.666667</v>
      </c>
      <c r="D307" s="49">
        <f t="shared" si="4"/>
        <v>1666.666667</v>
      </c>
      <c r="E307" s="49">
        <f t="shared" si="5"/>
        <v>1050</v>
      </c>
      <c r="F307" s="49">
        <f t="shared" si="6"/>
        <v>115000</v>
      </c>
      <c r="G307" s="49">
        <f t="shared" si="7"/>
        <v>1457430.322</v>
      </c>
      <c r="H307" s="91"/>
      <c r="I307" s="49">
        <f t="shared" si="8"/>
        <v>9754.297165</v>
      </c>
      <c r="J307" s="49">
        <f t="shared" si="9"/>
        <v>-7037.630498</v>
      </c>
      <c r="K307" s="51">
        <f t="shared" si="10"/>
        <v>2925641.826</v>
      </c>
      <c r="L307" s="52"/>
    </row>
    <row r="308" ht="14.25" customHeight="1">
      <c r="A308" s="60"/>
      <c r="B308" s="90">
        <f t="shared" si="2"/>
        <v>292</v>
      </c>
      <c r="C308" s="49">
        <f t="shared" si="3"/>
        <v>2701.666667</v>
      </c>
      <c r="D308" s="49">
        <f t="shared" si="4"/>
        <v>1666.666667</v>
      </c>
      <c r="E308" s="49">
        <f t="shared" si="5"/>
        <v>1035</v>
      </c>
      <c r="F308" s="49">
        <f t="shared" si="6"/>
        <v>113333.3333</v>
      </c>
      <c r="G308" s="49">
        <f t="shared" si="7"/>
        <v>1460313.603</v>
      </c>
      <c r="H308" s="91"/>
      <c r="I308" s="49">
        <f t="shared" si="8"/>
        <v>9794.037379</v>
      </c>
      <c r="J308" s="49">
        <f t="shared" si="9"/>
        <v>-7092.370712</v>
      </c>
      <c r="K308" s="51">
        <f t="shared" si="10"/>
        <v>2940491.769</v>
      </c>
      <c r="L308" s="52"/>
    </row>
    <row r="309" ht="14.25" customHeight="1">
      <c r="A309" s="60"/>
      <c r="B309" s="90">
        <f t="shared" si="2"/>
        <v>293</v>
      </c>
      <c r="C309" s="49">
        <f t="shared" si="3"/>
        <v>2686.666667</v>
      </c>
      <c r="D309" s="49">
        <f t="shared" si="4"/>
        <v>1666.666667</v>
      </c>
      <c r="E309" s="49">
        <f t="shared" si="5"/>
        <v>1020</v>
      </c>
      <c r="F309" s="49">
        <f t="shared" si="6"/>
        <v>111666.6667</v>
      </c>
      <c r="G309" s="49">
        <f t="shared" si="7"/>
        <v>1463202.587</v>
      </c>
      <c r="H309" s="91"/>
      <c r="I309" s="49">
        <f t="shared" si="8"/>
        <v>9833.939499</v>
      </c>
      <c r="J309" s="49">
        <f t="shared" si="9"/>
        <v>-7147.272833</v>
      </c>
      <c r="K309" s="51">
        <f t="shared" si="10"/>
        <v>2955398.185</v>
      </c>
      <c r="L309" s="52"/>
    </row>
    <row r="310" ht="14.25" customHeight="1">
      <c r="A310" s="60"/>
      <c r="B310" s="90">
        <f t="shared" si="2"/>
        <v>294</v>
      </c>
      <c r="C310" s="49">
        <f t="shared" si="3"/>
        <v>2671.666667</v>
      </c>
      <c r="D310" s="49">
        <f t="shared" si="4"/>
        <v>1666.666667</v>
      </c>
      <c r="E310" s="49">
        <f t="shared" si="5"/>
        <v>1005</v>
      </c>
      <c r="F310" s="49">
        <f t="shared" si="6"/>
        <v>110000</v>
      </c>
      <c r="G310" s="49">
        <f t="shared" si="7"/>
        <v>1466097.287</v>
      </c>
      <c r="H310" s="91"/>
      <c r="I310" s="49">
        <f t="shared" si="8"/>
        <v>9874.004186</v>
      </c>
      <c r="J310" s="49">
        <f t="shared" si="9"/>
        <v>-7202.33752</v>
      </c>
      <c r="K310" s="51">
        <f t="shared" si="10"/>
        <v>2970361.334</v>
      </c>
      <c r="L310" s="52"/>
    </row>
    <row r="311" ht="14.25" customHeight="1">
      <c r="A311" s="60"/>
      <c r="B311" s="90">
        <f t="shared" si="2"/>
        <v>295</v>
      </c>
      <c r="C311" s="49">
        <f t="shared" si="3"/>
        <v>2656.666667</v>
      </c>
      <c r="D311" s="49">
        <f t="shared" si="4"/>
        <v>1666.666667</v>
      </c>
      <c r="E311" s="49">
        <f t="shared" si="5"/>
        <v>990</v>
      </c>
      <c r="F311" s="49">
        <f t="shared" si="6"/>
        <v>108333.3333</v>
      </c>
      <c r="G311" s="49">
        <f t="shared" si="7"/>
        <v>1468997.713</v>
      </c>
      <c r="H311" s="91"/>
      <c r="I311" s="49">
        <f t="shared" si="8"/>
        <v>9914.232102</v>
      </c>
      <c r="J311" s="49">
        <f t="shared" si="9"/>
        <v>-7257.565435</v>
      </c>
      <c r="K311" s="51">
        <f t="shared" si="10"/>
        <v>2985381.478</v>
      </c>
      <c r="L311" s="52"/>
    </row>
    <row r="312" ht="14.25" customHeight="1">
      <c r="A312" s="60"/>
      <c r="B312" s="90">
        <f t="shared" si="2"/>
        <v>296</v>
      </c>
      <c r="C312" s="49">
        <f t="shared" si="3"/>
        <v>2641.666667</v>
      </c>
      <c r="D312" s="49">
        <f t="shared" si="4"/>
        <v>1666.666667</v>
      </c>
      <c r="E312" s="49">
        <f t="shared" si="5"/>
        <v>975</v>
      </c>
      <c r="F312" s="49">
        <f t="shared" si="6"/>
        <v>106666.6667</v>
      </c>
      <c r="G312" s="49">
        <f t="shared" si="7"/>
        <v>1471903.878</v>
      </c>
      <c r="H312" s="91"/>
      <c r="I312" s="49">
        <f t="shared" si="8"/>
        <v>9954.62391</v>
      </c>
      <c r="J312" s="49">
        <f t="shared" si="9"/>
        <v>-7312.957244</v>
      </c>
      <c r="K312" s="51">
        <f t="shared" si="10"/>
        <v>3000458.882</v>
      </c>
      <c r="L312" s="52"/>
    </row>
    <row r="313" ht="14.25" customHeight="1">
      <c r="A313" s="60"/>
      <c r="B313" s="90">
        <f t="shared" si="2"/>
        <v>297</v>
      </c>
      <c r="C313" s="49">
        <f t="shared" si="3"/>
        <v>2626.666667</v>
      </c>
      <c r="D313" s="49">
        <f t="shared" si="4"/>
        <v>1666.666667</v>
      </c>
      <c r="E313" s="49">
        <f t="shared" si="5"/>
        <v>960</v>
      </c>
      <c r="F313" s="49">
        <f t="shared" si="6"/>
        <v>105000</v>
      </c>
      <c r="G313" s="49">
        <f t="shared" si="7"/>
        <v>1474815.792</v>
      </c>
      <c r="H313" s="91"/>
      <c r="I313" s="49">
        <f t="shared" si="8"/>
        <v>9995.18028</v>
      </c>
      <c r="J313" s="49">
        <f t="shared" si="9"/>
        <v>-7368.513614</v>
      </c>
      <c r="K313" s="51">
        <f t="shared" si="10"/>
        <v>3015593.81</v>
      </c>
      <c r="L313" s="52"/>
    </row>
    <row r="314" ht="14.25" customHeight="1">
      <c r="A314" s="60"/>
      <c r="B314" s="90">
        <f t="shared" si="2"/>
        <v>298</v>
      </c>
      <c r="C314" s="49">
        <f t="shared" si="3"/>
        <v>2611.666667</v>
      </c>
      <c r="D314" s="49">
        <f t="shared" si="4"/>
        <v>1666.666667</v>
      </c>
      <c r="E314" s="49">
        <f t="shared" si="5"/>
        <v>945</v>
      </c>
      <c r="F314" s="49">
        <f t="shared" si="6"/>
        <v>103333.3333</v>
      </c>
      <c r="G314" s="49">
        <f t="shared" si="7"/>
        <v>1477733.466</v>
      </c>
      <c r="H314" s="91"/>
      <c r="I314" s="49">
        <f t="shared" si="8"/>
        <v>10035.90188</v>
      </c>
      <c r="J314" s="49">
        <f t="shared" si="9"/>
        <v>-7424.235215</v>
      </c>
      <c r="K314" s="51">
        <f t="shared" si="10"/>
        <v>3030786.529</v>
      </c>
      <c r="L314" s="52"/>
    </row>
    <row r="315" ht="14.25" customHeight="1">
      <c r="A315" s="60"/>
      <c r="B315" s="90">
        <f t="shared" si="2"/>
        <v>299</v>
      </c>
      <c r="C315" s="49">
        <f t="shared" si="3"/>
        <v>2596.666667</v>
      </c>
      <c r="D315" s="49">
        <f t="shared" si="4"/>
        <v>1666.666667</v>
      </c>
      <c r="E315" s="49">
        <f t="shared" si="5"/>
        <v>930</v>
      </c>
      <c r="F315" s="49">
        <f t="shared" si="6"/>
        <v>101666.6667</v>
      </c>
      <c r="G315" s="49">
        <f t="shared" si="7"/>
        <v>1480656.913</v>
      </c>
      <c r="H315" s="91"/>
      <c r="I315" s="49">
        <f t="shared" si="8"/>
        <v>10076.78939</v>
      </c>
      <c r="J315" s="49">
        <f t="shared" si="9"/>
        <v>-7480.122722</v>
      </c>
      <c r="K315" s="51">
        <f t="shared" si="10"/>
        <v>3046037.305</v>
      </c>
      <c r="L315" s="52"/>
    </row>
    <row r="316" ht="14.25" customHeight="1">
      <c r="A316" s="60"/>
      <c r="B316" s="90">
        <f t="shared" si="2"/>
        <v>300</v>
      </c>
      <c r="C316" s="49">
        <f t="shared" si="3"/>
        <v>2581.666667</v>
      </c>
      <c r="D316" s="49">
        <f t="shared" si="4"/>
        <v>1666.666667</v>
      </c>
      <c r="E316" s="49">
        <f t="shared" si="5"/>
        <v>915</v>
      </c>
      <c r="F316" s="49">
        <f t="shared" si="6"/>
        <v>100000</v>
      </c>
      <c r="G316" s="49">
        <f t="shared" si="7"/>
        <v>1483586.143</v>
      </c>
      <c r="H316" s="91"/>
      <c r="I316" s="49">
        <f t="shared" si="8"/>
        <v>10117.84348</v>
      </c>
      <c r="J316" s="49">
        <f t="shared" si="9"/>
        <v>-7536.176809</v>
      </c>
      <c r="K316" s="51">
        <f t="shared" si="10"/>
        <v>3061346.408</v>
      </c>
      <c r="L316" s="52"/>
    </row>
    <row r="317" ht="14.25" customHeight="1">
      <c r="A317" s="60"/>
      <c r="B317" s="90">
        <f t="shared" si="2"/>
        <v>301</v>
      </c>
      <c r="C317" s="49">
        <f t="shared" si="3"/>
        <v>2566.666667</v>
      </c>
      <c r="D317" s="49">
        <f t="shared" si="4"/>
        <v>1666.666667</v>
      </c>
      <c r="E317" s="49">
        <f t="shared" si="5"/>
        <v>900</v>
      </c>
      <c r="F317" s="49">
        <f t="shared" si="6"/>
        <v>98333.33333</v>
      </c>
      <c r="G317" s="49">
        <f t="shared" si="7"/>
        <v>1486521.169</v>
      </c>
      <c r="H317" s="91"/>
      <c r="I317" s="49">
        <f t="shared" si="8"/>
        <v>10159.06482</v>
      </c>
      <c r="J317" s="49">
        <f t="shared" si="9"/>
        <v>-7592.398156</v>
      </c>
      <c r="K317" s="51">
        <f t="shared" si="10"/>
        <v>3076714.108</v>
      </c>
      <c r="L317" s="52"/>
    </row>
    <row r="318" ht="14.25" customHeight="1">
      <c r="A318" s="60"/>
      <c r="B318" s="90">
        <f t="shared" si="2"/>
        <v>302</v>
      </c>
      <c r="C318" s="49">
        <f t="shared" si="3"/>
        <v>2551.666667</v>
      </c>
      <c r="D318" s="49">
        <f t="shared" si="4"/>
        <v>1666.666667</v>
      </c>
      <c r="E318" s="49">
        <f t="shared" si="5"/>
        <v>885</v>
      </c>
      <c r="F318" s="49">
        <f t="shared" si="6"/>
        <v>96666.66667</v>
      </c>
      <c r="G318" s="49">
        <f t="shared" si="7"/>
        <v>1489462</v>
      </c>
      <c r="H318" s="91"/>
      <c r="I318" s="49">
        <f t="shared" si="8"/>
        <v>10200.45411</v>
      </c>
      <c r="J318" s="49">
        <f t="shared" si="9"/>
        <v>-7648.787444</v>
      </c>
      <c r="K318" s="51">
        <f t="shared" si="10"/>
        <v>3092140.676</v>
      </c>
      <c r="L318" s="52"/>
    </row>
    <row r="319" ht="14.25" customHeight="1">
      <c r="A319" s="60"/>
      <c r="B319" s="90">
        <f t="shared" si="2"/>
        <v>303</v>
      </c>
      <c r="C319" s="49">
        <f t="shared" si="3"/>
        <v>2536.666667</v>
      </c>
      <c r="D319" s="49">
        <f t="shared" si="4"/>
        <v>1666.666667</v>
      </c>
      <c r="E319" s="49">
        <f t="shared" si="5"/>
        <v>870</v>
      </c>
      <c r="F319" s="49">
        <f t="shared" si="6"/>
        <v>95000</v>
      </c>
      <c r="G319" s="49">
        <f t="shared" si="7"/>
        <v>1492408.65</v>
      </c>
      <c r="H319" s="91"/>
      <c r="I319" s="49">
        <f t="shared" si="8"/>
        <v>10242.01202</v>
      </c>
      <c r="J319" s="49">
        <f t="shared" si="9"/>
        <v>-7705.345356</v>
      </c>
      <c r="K319" s="51">
        <f t="shared" si="10"/>
        <v>3107626.386</v>
      </c>
      <c r="L319" s="52"/>
    </row>
    <row r="320" ht="14.25" customHeight="1">
      <c r="A320" s="60"/>
      <c r="B320" s="90">
        <f t="shared" si="2"/>
        <v>304</v>
      </c>
      <c r="C320" s="49">
        <f t="shared" si="3"/>
        <v>2521.666667</v>
      </c>
      <c r="D320" s="49">
        <f t="shared" si="4"/>
        <v>1666.666667</v>
      </c>
      <c r="E320" s="49">
        <f t="shared" si="5"/>
        <v>855</v>
      </c>
      <c r="F320" s="49">
        <f t="shared" si="6"/>
        <v>93333.33333</v>
      </c>
      <c r="G320" s="49">
        <f t="shared" si="7"/>
        <v>1495361.129</v>
      </c>
      <c r="H320" s="91"/>
      <c r="I320" s="49">
        <f t="shared" si="8"/>
        <v>10283.73925</v>
      </c>
      <c r="J320" s="49">
        <f t="shared" si="9"/>
        <v>-7762.072581</v>
      </c>
      <c r="K320" s="51">
        <f t="shared" si="10"/>
        <v>3123171.511</v>
      </c>
      <c r="L320" s="52"/>
    </row>
    <row r="321" ht="14.25" customHeight="1">
      <c r="A321" s="60"/>
      <c r="B321" s="90">
        <f t="shared" si="2"/>
        <v>305</v>
      </c>
      <c r="C321" s="49">
        <f t="shared" si="3"/>
        <v>2506.666667</v>
      </c>
      <c r="D321" s="49">
        <f t="shared" si="4"/>
        <v>1666.666667</v>
      </c>
      <c r="E321" s="49">
        <f t="shared" si="5"/>
        <v>840</v>
      </c>
      <c r="F321" s="49">
        <f t="shared" si="6"/>
        <v>91666.66667</v>
      </c>
      <c r="G321" s="49">
        <f t="shared" si="7"/>
        <v>1498319.449</v>
      </c>
      <c r="H321" s="91"/>
      <c r="I321" s="49">
        <f t="shared" si="8"/>
        <v>10325.63647</v>
      </c>
      <c r="J321" s="49">
        <f t="shared" si="9"/>
        <v>-7818.969808</v>
      </c>
      <c r="K321" s="51">
        <f t="shared" si="10"/>
        <v>3138776.328</v>
      </c>
      <c r="L321" s="52"/>
    </row>
    <row r="322" ht="14.25" customHeight="1">
      <c r="A322" s="60"/>
      <c r="B322" s="90">
        <f t="shared" si="2"/>
        <v>306</v>
      </c>
      <c r="C322" s="49">
        <f t="shared" si="3"/>
        <v>2491.666667</v>
      </c>
      <c r="D322" s="49">
        <f t="shared" si="4"/>
        <v>1666.666667</v>
      </c>
      <c r="E322" s="49">
        <f t="shared" si="5"/>
        <v>825</v>
      </c>
      <c r="F322" s="49">
        <f t="shared" si="6"/>
        <v>90000</v>
      </c>
      <c r="G322" s="49">
        <f t="shared" si="7"/>
        <v>1501283.622</v>
      </c>
      <c r="H322" s="91"/>
      <c r="I322" s="49">
        <f t="shared" si="8"/>
        <v>10367.7044</v>
      </c>
      <c r="J322" s="49">
        <f t="shared" si="9"/>
        <v>-7876.037729</v>
      </c>
      <c r="K322" s="51">
        <f t="shared" si="10"/>
        <v>3154441.112</v>
      </c>
      <c r="L322" s="52"/>
    </row>
    <row r="323" ht="14.25" customHeight="1">
      <c r="A323" s="60"/>
      <c r="B323" s="90">
        <f t="shared" si="2"/>
        <v>307</v>
      </c>
      <c r="C323" s="49">
        <f t="shared" si="3"/>
        <v>2476.666667</v>
      </c>
      <c r="D323" s="49">
        <f t="shared" si="4"/>
        <v>1666.666667</v>
      </c>
      <c r="E323" s="49">
        <f t="shared" si="5"/>
        <v>810</v>
      </c>
      <c r="F323" s="49">
        <f t="shared" si="6"/>
        <v>88333.33333</v>
      </c>
      <c r="G323" s="49">
        <f t="shared" si="7"/>
        <v>1504253.659</v>
      </c>
      <c r="H323" s="91"/>
      <c r="I323" s="49">
        <f t="shared" si="8"/>
        <v>10409.94371</v>
      </c>
      <c r="J323" s="49">
        <f t="shared" si="9"/>
        <v>-7933.27704</v>
      </c>
      <c r="K323" s="51">
        <f t="shared" si="10"/>
        <v>3170166.144</v>
      </c>
      <c r="L323" s="52"/>
    </row>
    <row r="324" ht="14.25" customHeight="1">
      <c r="A324" s="60"/>
      <c r="B324" s="90">
        <f t="shared" si="2"/>
        <v>308</v>
      </c>
      <c r="C324" s="49">
        <f t="shared" si="3"/>
        <v>2461.666667</v>
      </c>
      <c r="D324" s="49">
        <f t="shared" si="4"/>
        <v>1666.666667</v>
      </c>
      <c r="E324" s="49">
        <f t="shared" si="5"/>
        <v>795</v>
      </c>
      <c r="F324" s="49">
        <f t="shared" si="6"/>
        <v>86666.66667</v>
      </c>
      <c r="G324" s="49">
        <f t="shared" si="7"/>
        <v>1507229.571</v>
      </c>
      <c r="H324" s="91"/>
      <c r="I324" s="49">
        <f t="shared" si="8"/>
        <v>10452.35511</v>
      </c>
      <c r="J324" s="49">
        <f t="shared" si="9"/>
        <v>-7990.688439</v>
      </c>
      <c r="K324" s="51">
        <f t="shared" si="10"/>
        <v>3185951.701</v>
      </c>
      <c r="L324" s="52"/>
    </row>
    <row r="325" ht="14.25" customHeight="1">
      <c r="A325" s="60"/>
      <c r="B325" s="90">
        <f t="shared" si="2"/>
        <v>309</v>
      </c>
      <c r="C325" s="49">
        <f t="shared" si="3"/>
        <v>2446.666667</v>
      </c>
      <c r="D325" s="49">
        <f t="shared" si="4"/>
        <v>1666.666667</v>
      </c>
      <c r="E325" s="49">
        <f t="shared" si="5"/>
        <v>780</v>
      </c>
      <c r="F325" s="49">
        <f t="shared" si="6"/>
        <v>85000</v>
      </c>
      <c r="G325" s="49">
        <f t="shared" si="7"/>
        <v>1510211.371</v>
      </c>
      <c r="H325" s="91"/>
      <c r="I325" s="49">
        <f t="shared" si="8"/>
        <v>10494.93929</v>
      </c>
      <c r="J325" s="49">
        <f t="shared" si="9"/>
        <v>-8048.272628</v>
      </c>
      <c r="K325" s="51">
        <f t="shared" si="10"/>
        <v>3201798.066</v>
      </c>
      <c r="L325" s="52"/>
    </row>
    <row r="326" ht="14.25" customHeight="1">
      <c r="A326" s="60"/>
      <c r="B326" s="90">
        <f t="shared" si="2"/>
        <v>310</v>
      </c>
      <c r="C326" s="49">
        <f t="shared" si="3"/>
        <v>2431.666667</v>
      </c>
      <c r="D326" s="49">
        <f t="shared" si="4"/>
        <v>1666.666667</v>
      </c>
      <c r="E326" s="49">
        <f t="shared" si="5"/>
        <v>765</v>
      </c>
      <c r="F326" s="49">
        <f t="shared" si="6"/>
        <v>83333.33333</v>
      </c>
      <c r="G326" s="49">
        <f t="shared" si="7"/>
        <v>1513199.07</v>
      </c>
      <c r="H326" s="91"/>
      <c r="I326" s="49">
        <f t="shared" si="8"/>
        <v>10537.69698</v>
      </c>
      <c r="J326" s="49">
        <f t="shared" si="9"/>
        <v>-8106.03031</v>
      </c>
      <c r="K326" s="51">
        <f t="shared" si="10"/>
        <v>3217705.522</v>
      </c>
      <c r="L326" s="52"/>
    </row>
    <row r="327" ht="14.25" customHeight="1">
      <c r="A327" s="60"/>
      <c r="B327" s="90">
        <f t="shared" si="2"/>
        <v>311</v>
      </c>
      <c r="C327" s="49">
        <f t="shared" si="3"/>
        <v>2416.666667</v>
      </c>
      <c r="D327" s="49">
        <f t="shared" si="4"/>
        <v>1666.666667</v>
      </c>
      <c r="E327" s="49">
        <f t="shared" si="5"/>
        <v>750</v>
      </c>
      <c r="F327" s="49">
        <f t="shared" si="6"/>
        <v>81666.66667</v>
      </c>
      <c r="G327" s="49">
        <f t="shared" si="7"/>
        <v>1516192.679</v>
      </c>
      <c r="H327" s="91"/>
      <c r="I327" s="49">
        <f t="shared" si="8"/>
        <v>10580.62886</v>
      </c>
      <c r="J327" s="49">
        <f t="shared" si="9"/>
        <v>-8163.962191</v>
      </c>
      <c r="K327" s="51">
        <f t="shared" si="10"/>
        <v>3233674.351</v>
      </c>
      <c r="L327" s="52"/>
    </row>
    <row r="328" ht="14.25" customHeight="1">
      <c r="A328" s="60"/>
      <c r="B328" s="90">
        <f t="shared" si="2"/>
        <v>312</v>
      </c>
      <c r="C328" s="49">
        <f t="shared" si="3"/>
        <v>2401.666667</v>
      </c>
      <c r="D328" s="49">
        <f t="shared" si="4"/>
        <v>1666.666667</v>
      </c>
      <c r="E328" s="49">
        <f t="shared" si="5"/>
        <v>735</v>
      </c>
      <c r="F328" s="49">
        <f t="shared" si="6"/>
        <v>80000</v>
      </c>
      <c r="G328" s="49">
        <f t="shared" si="7"/>
        <v>1519192.211</v>
      </c>
      <c r="H328" s="91"/>
      <c r="I328" s="49">
        <f t="shared" si="8"/>
        <v>10623.73565</v>
      </c>
      <c r="J328" s="49">
        <f t="shared" si="9"/>
        <v>-8222.068983</v>
      </c>
      <c r="K328" s="51">
        <f t="shared" si="10"/>
        <v>3249704.839</v>
      </c>
      <c r="L328" s="52"/>
    </row>
    <row r="329" ht="14.25" customHeight="1">
      <c r="A329" s="60"/>
      <c r="B329" s="90">
        <f t="shared" si="2"/>
        <v>313</v>
      </c>
      <c r="C329" s="49">
        <f t="shared" si="3"/>
        <v>2386.666667</v>
      </c>
      <c r="D329" s="49">
        <f t="shared" si="4"/>
        <v>1666.666667</v>
      </c>
      <c r="E329" s="49">
        <f t="shared" si="5"/>
        <v>720</v>
      </c>
      <c r="F329" s="49">
        <f t="shared" si="6"/>
        <v>78333.33333</v>
      </c>
      <c r="G329" s="49">
        <f t="shared" si="7"/>
        <v>1522197.677</v>
      </c>
      <c r="H329" s="91"/>
      <c r="I329" s="49">
        <f t="shared" si="8"/>
        <v>10667.01806</v>
      </c>
      <c r="J329" s="49">
        <f t="shared" si="9"/>
        <v>-8280.351397</v>
      </c>
      <c r="K329" s="51">
        <f t="shared" si="10"/>
        <v>3265797.274</v>
      </c>
      <c r="L329" s="52"/>
    </row>
    <row r="330" ht="14.25" customHeight="1">
      <c r="A330" s="60"/>
      <c r="B330" s="90">
        <f t="shared" si="2"/>
        <v>314</v>
      </c>
      <c r="C330" s="49">
        <f t="shared" si="3"/>
        <v>2371.666667</v>
      </c>
      <c r="D330" s="49">
        <f t="shared" si="4"/>
        <v>1666.666667</v>
      </c>
      <c r="E330" s="49">
        <f t="shared" si="5"/>
        <v>705</v>
      </c>
      <c r="F330" s="49">
        <f t="shared" si="6"/>
        <v>76666.66667</v>
      </c>
      <c r="G330" s="49">
        <f t="shared" si="7"/>
        <v>1525209.088</v>
      </c>
      <c r="H330" s="91"/>
      <c r="I330" s="49">
        <f t="shared" si="8"/>
        <v>10710.47682</v>
      </c>
      <c r="J330" s="49">
        <f t="shared" si="9"/>
        <v>-8338.810149</v>
      </c>
      <c r="K330" s="51">
        <f t="shared" si="10"/>
        <v>3281951.944</v>
      </c>
      <c r="L330" s="52"/>
    </row>
    <row r="331" ht="14.25" customHeight="1">
      <c r="A331" s="60"/>
      <c r="B331" s="90">
        <f t="shared" si="2"/>
        <v>315</v>
      </c>
      <c r="C331" s="49">
        <f t="shared" si="3"/>
        <v>2356.666667</v>
      </c>
      <c r="D331" s="49">
        <f t="shared" si="4"/>
        <v>1666.666667</v>
      </c>
      <c r="E331" s="49">
        <f t="shared" si="5"/>
        <v>690</v>
      </c>
      <c r="F331" s="49">
        <f t="shared" si="6"/>
        <v>75000</v>
      </c>
      <c r="G331" s="49">
        <f t="shared" si="7"/>
        <v>1528226.458</v>
      </c>
      <c r="H331" s="91"/>
      <c r="I331" s="49">
        <f t="shared" si="8"/>
        <v>10754.11262</v>
      </c>
      <c r="J331" s="49">
        <f t="shared" si="9"/>
        <v>-8397.445957</v>
      </c>
      <c r="K331" s="51">
        <f t="shared" si="10"/>
        <v>3298169.137</v>
      </c>
      <c r="L331" s="52"/>
    </row>
    <row r="332" ht="14.25" customHeight="1">
      <c r="A332" s="60"/>
      <c r="B332" s="90">
        <f t="shared" si="2"/>
        <v>316</v>
      </c>
      <c r="C332" s="49">
        <f t="shared" si="3"/>
        <v>2341.666667</v>
      </c>
      <c r="D332" s="49">
        <f t="shared" si="4"/>
        <v>1666.666667</v>
      </c>
      <c r="E332" s="49">
        <f t="shared" si="5"/>
        <v>675</v>
      </c>
      <c r="F332" s="49">
        <f t="shared" si="6"/>
        <v>73333.33333</v>
      </c>
      <c r="G332" s="49">
        <f t="shared" si="7"/>
        <v>1531249.796</v>
      </c>
      <c r="H332" s="91"/>
      <c r="I332" s="49">
        <f t="shared" si="8"/>
        <v>10797.92621</v>
      </c>
      <c r="J332" s="49">
        <f t="shared" si="9"/>
        <v>-8456.259544</v>
      </c>
      <c r="K332" s="51">
        <f t="shared" si="10"/>
        <v>3314449.146</v>
      </c>
      <c r="L332" s="52"/>
    </row>
    <row r="333" ht="14.25" customHeight="1">
      <c r="A333" s="60"/>
      <c r="B333" s="90">
        <f t="shared" si="2"/>
        <v>317</v>
      </c>
      <c r="C333" s="49">
        <f t="shared" si="3"/>
        <v>2326.666667</v>
      </c>
      <c r="D333" s="49">
        <f t="shared" si="4"/>
        <v>1666.666667</v>
      </c>
      <c r="E333" s="49">
        <f t="shared" si="5"/>
        <v>660</v>
      </c>
      <c r="F333" s="49">
        <f t="shared" si="6"/>
        <v>71666.66667</v>
      </c>
      <c r="G333" s="49">
        <f t="shared" si="7"/>
        <v>1534279.116</v>
      </c>
      <c r="H333" s="91"/>
      <c r="I333" s="49">
        <f t="shared" si="8"/>
        <v>10841.9183</v>
      </c>
      <c r="J333" s="49">
        <f t="shared" si="9"/>
        <v>-8515.251631</v>
      </c>
      <c r="K333" s="51">
        <f t="shared" si="10"/>
        <v>3330792.263</v>
      </c>
      <c r="L333" s="52"/>
    </row>
    <row r="334" ht="14.25" customHeight="1">
      <c r="A334" s="60"/>
      <c r="B334" s="90">
        <f t="shared" si="2"/>
        <v>318</v>
      </c>
      <c r="C334" s="49">
        <f t="shared" si="3"/>
        <v>2311.666667</v>
      </c>
      <c r="D334" s="49">
        <f t="shared" si="4"/>
        <v>1666.666667</v>
      </c>
      <c r="E334" s="49">
        <f t="shared" si="5"/>
        <v>645</v>
      </c>
      <c r="F334" s="49">
        <f t="shared" si="6"/>
        <v>70000</v>
      </c>
      <c r="G334" s="49">
        <f t="shared" si="7"/>
        <v>1537314.429</v>
      </c>
      <c r="H334" s="91"/>
      <c r="I334" s="49">
        <f t="shared" si="8"/>
        <v>10886.08962</v>
      </c>
      <c r="J334" s="49">
        <f t="shared" si="9"/>
        <v>-8574.422949</v>
      </c>
      <c r="K334" s="51">
        <f t="shared" si="10"/>
        <v>3347198.782</v>
      </c>
      <c r="L334" s="52"/>
    </row>
    <row r="335" ht="14.25" customHeight="1">
      <c r="A335" s="60"/>
      <c r="B335" s="90">
        <f t="shared" si="2"/>
        <v>319</v>
      </c>
      <c r="C335" s="49">
        <f t="shared" si="3"/>
        <v>2296.666667</v>
      </c>
      <c r="D335" s="49">
        <f t="shared" si="4"/>
        <v>1666.666667</v>
      </c>
      <c r="E335" s="49">
        <f t="shared" si="5"/>
        <v>630</v>
      </c>
      <c r="F335" s="49">
        <f t="shared" si="6"/>
        <v>68333.33333</v>
      </c>
      <c r="G335" s="49">
        <f t="shared" si="7"/>
        <v>1540355.746</v>
      </c>
      <c r="H335" s="91"/>
      <c r="I335" s="49">
        <f t="shared" si="8"/>
        <v>10930.44089</v>
      </c>
      <c r="J335" s="49">
        <f t="shared" si="9"/>
        <v>-8633.774225</v>
      </c>
      <c r="K335" s="51">
        <f t="shared" si="10"/>
        <v>3363668.999</v>
      </c>
      <c r="L335" s="52"/>
    </row>
    <row r="336" ht="14.25" customHeight="1">
      <c r="A336" s="60"/>
      <c r="B336" s="90">
        <f t="shared" si="2"/>
        <v>320</v>
      </c>
      <c r="C336" s="49">
        <f t="shared" si="3"/>
        <v>2281.666667</v>
      </c>
      <c r="D336" s="49">
        <f t="shared" si="4"/>
        <v>1666.666667</v>
      </c>
      <c r="E336" s="49">
        <f t="shared" si="5"/>
        <v>615</v>
      </c>
      <c r="F336" s="49">
        <f t="shared" si="6"/>
        <v>66666.66667</v>
      </c>
      <c r="G336" s="49">
        <f t="shared" si="7"/>
        <v>1543403.081</v>
      </c>
      <c r="H336" s="91"/>
      <c r="I336" s="49">
        <f t="shared" si="8"/>
        <v>10974.97286</v>
      </c>
      <c r="J336" s="49">
        <f t="shared" si="9"/>
        <v>-8693.306195</v>
      </c>
      <c r="K336" s="51">
        <f t="shared" si="10"/>
        <v>3380203.21</v>
      </c>
      <c r="L336" s="52"/>
    </row>
    <row r="337" ht="14.25" customHeight="1">
      <c r="A337" s="60"/>
      <c r="B337" s="90">
        <f t="shared" si="2"/>
        <v>321</v>
      </c>
      <c r="C337" s="49">
        <f t="shared" si="3"/>
        <v>2266.666667</v>
      </c>
      <c r="D337" s="49">
        <f t="shared" si="4"/>
        <v>1666.666667</v>
      </c>
      <c r="E337" s="49">
        <f t="shared" si="5"/>
        <v>600</v>
      </c>
      <c r="F337" s="49">
        <f t="shared" si="6"/>
        <v>65000</v>
      </c>
      <c r="G337" s="49">
        <f t="shared" si="7"/>
        <v>1546456.444</v>
      </c>
      <c r="H337" s="91"/>
      <c r="I337" s="49">
        <f t="shared" si="8"/>
        <v>11019.68626</v>
      </c>
      <c r="J337" s="49">
        <f t="shared" si="9"/>
        <v>-8753.019592</v>
      </c>
      <c r="K337" s="51">
        <f t="shared" si="10"/>
        <v>3396801.715</v>
      </c>
      <c r="L337" s="52"/>
    </row>
    <row r="338" ht="14.25" customHeight="1">
      <c r="A338" s="60"/>
      <c r="B338" s="90">
        <f t="shared" si="2"/>
        <v>322</v>
      </c>
      <c r="C338" s="49">
        <f t="shared" si="3"/>
        <v>2251.666667</v>
      </c>
      <c r="D338" s="49">
        <f t="shared" si="4"/>
        <v>1666.666667</v>
      </c>
      <c r="E338" s="49">
        <f t="shared" si="5"/>
        <v>585</v>
      </c>
      <c r="F338" s="49">
        <f t="shared" si="6"/>
        <v>63333.33333</v>
      </c>
      <c r="G338" s="49">
        <f t="shared" si="7"/>
        <v>1549515.847</v>
      </c>
      <c r="H338" s="91"/>
      <c r="I338" s="49">
        <f t="shared" si="8"/>
        <v>11064.58183</v>
      </c>
      <c r="J338" s="49">
        <f t="shared" si="9"/>
        <v>-8812.915158</v>
      </c>
      <c r="K338" s="51">
        <f t="shared" si="10"/>
        <v>3413464.812</v>
      </c>
      <c r="L338" s="52"/>
    </row>
    <row r="339" ht="14.25" customHeight="1">
      <c r="A339" s="60"/>
      <c r="B339" s="90">
        <f t="shared" si="2"/>
        <v>323</v>
      </c>
      <c r="C339" s="49">
        <f t="shared" si="3"/>
        <v>2236.666667</v>
      </c>
      <c r="D339" s="49">
        <f t="shared" si="4"/>
        <v>1666.666667</v>
      </c>
      <c r="E339" s="49">
        <f t="shared" si="5"/>
        <v>570</v>
      </c>
      <c r="F339" s="49">
        <f t="shared" si="6"/>
        <v>61666.66667</v>
      </c>
      <c r="G339" s="49">
        <f t="shared" si="7"/>
        <v>1552581.303</v>
      </c>
      <c r="H339" s="91"/>
      <c r="I339" s="49">
        <f t="shared" si="8"/>
        <v>11109.6603</v>
      </c>
      <c r="J339" s="49">
        <f t="shared" si="9"/>
        <v>-8872.993634</v>
      </c>
      <c r="K339" s="51">
        <f t="shared" si="10"/>
        <v>3430192.805</v>
      </c>
      <c r="L339" s="52"/>
    </row>
    <row r="340" ht="14.25" customHeight="1">
      <c r="A340" s="60"/>
      <c r="B340" s="90">
        <f t="shared" si="2"/>
        <v>324</v>
      </c>
      <c r="C340" s="49">
        <f t="shared" si="3"/>
        <v>2221.666667</v>
      </c>
      <c r="D340" s="49">
        <f t="shared" si="4"/>
        <v>1666.666667</v>
      </c>
      <c r="E340" s="49">
        <f t="shared" si="5"/>
        <v>555</v>
      </c>
      <c r="F340" s="49">
        <f t="shared" si="6"/>
        <v>60000</v>
      </c>
      <c r="G340" s="49">
        <f t="shared" si="7"/>
        <v>1555652.824</v>
      </c>
      <c r="H340" s="91"/>
      <c r="I340" s="49">
        <f t="shared" si="8"/>
        <v>11154.92243</v>
      </c>
      <c r="J340" s="49">
        <f t="shared" si="9"/>
        <v>-8933.255766</v>
      </c>
      <c r="K340" s="51">
        <f t="shared" si="10"/>
        <v>3446985.995</v>
      </c>
      <c r="L340" s="52"/>
    </row>
    <row r="341" ht="14.25" customHeight="1">
      <c r="A341" s="60"/>
      <c r="B341" s="90">
        <f t="shared" si="2"/>
        <v>325</v>
      </c>
      <c r="C341" s="49">
        <f t="shared" si="3"/>
        <v>2206.666667</v>
      </c>
      <c r="D341" s="49">
        <f t="shared" si="4"/>
        <v>1666.666667</v>
      </c>
      <c r="E341" s="49">
        <f t="shared" si="5"/>
        <v>540</v>
      </c>
      <c r="F341" s="49">
        <f t="shared" si="6"/>
        <v>58333.33333</v>
      </c>
      <c r="G341" s="49">
        <f t="shared" si="7"/>
        <v>1558730.421</v>
      </c>
      <c r="H341" s="91"/>
      <c r="I341" s="49">
        <f t="shared" si="8"/>
        <v>11200.36897</v>
      </c>
      <c r="J341" s="49">
        <f t="shared" si="9"/>
        <v>-8993.7023</v>
      </c>
      <c r="K341" s="51">
        <f t="shared" si="10"/>
        <v>3463844.688</v>
      </c>
      <c r="L341" s="52"/>
    </row>
    <row r="342" ht="14.25" customHeight="1">
      <c r="A342" s="60"/>
      <c r="B342" s="90">
        <f t="shared" si="2"/>
        <v>326</v>
      </c>
      <c r="C342" s="49">
        <f t="shared" si="3"/>
        <v>2191.666667</v>
      </c>
      <c r="D342" s="49">
        <f t="shared" si="4"/>
        <v>1666.666667</v>
      </c>
      <c r="E342" s="49">
        <f t="shared" si="5"/>
        <v>525</v>
      </c>
      <c r="F342" s="49">
        <f t="shared" si="6"/>
        <v>56666.66667</v>
      </c>
      <c r="G342" s="49">
        <f t="shared" si="7"/>
        <v>1561814.106</v>
      </c>
      <c r="H342" s="91"/>
      <c r="I342" s="49">
        <f t="shared" si="8"/>
        <v>11246.00066</v>
      </c>
      <c r="J342" s="49">
        <f t="shared" si="9"/>
        <v>-9054.33399</v>
      </c>
      <c r="K342" s="51">
        <f t="shared" si="10"/>
        <v>3480769.189</v>
      </c>
      <c r="L342" s="52"/>
    </row>
    <row r="343" ht="14.25" customHeight="1">
      <c r="A343" s="60"/>
      <c r="B343" s="90">
        <f t="shared" si="2"/>
        <v>327</v>
      </c>
      <c r="C343" s="49">
        <f t="shared" si="3"/>
        <v>2176.666667</v>
      </c>
      <c r="D343" s="49">
        <f t="shared" si="4"/>
        <v>1666.666667</v>
      </c>
      <c r="E343" s="49">
        <f t="shared" si="5"/>
        <v>510</v>
      </c>
      <c r="F343" s="49">
        <f t="shared" si="6"/>
        <v>55000</v>
      </c>
      <c r="G343" s="49">
        <f t="shared" si="7"/>
        <v>1564903.893</v>
      </c>
      <c r="H343" s="91"/>
      <c r="I343" s="49">
        <f t="shared" si="8"/>
        <v>11291.81826</v>
      </c>
      <c r="J343" s="49">
        <f t="shared" si="9"/>
        <v>-9115.151589</v>
      </c>
      <c r="K343" s="51">
        <f t="shared" si="10"/>
        <v>3497759.806</v>
      </c>
      <c r="L343" s="52"/>
    </row>
    <row r="344" ht="14.25" customHeight="1">
      <c r="A344" s="60"/>
      <c r="B344" s="90">
        <f t="shared" si="2"/>
        <v>328</v>
      </c>
      <c r="C344" s="49">
        <f t="shared" si="3"/>
        <v>2161.666667</v>
      </c>
      <c r="D344" s="49">
        <f t="shared" si="4"/>
        <v>1666.666667</v>
      </c>
      <c r="E344" s="49">
        <f t="shared" si="5"/>
        <v>495</v>
      </c>
      <c r="F344" s="49">
        <f t="shared" si="6"/>
        <v>53333.33333</v>
      </c>
      <c r="G344" s="49">
        <f t="shared" si="7"/>
        <v>1567999.791</v>
      </c>
      <c r="H344" s="91"/>
      <c r="I344" s="49">
        <f t="shared" si="8"/>
        <v>11337.82252</v>
      </c>
      <c r="J344" s="49">
        <f t="shared" si="9"/>
        <v>-9176.155854</v>
      </c>
      <c r="K344" s="51">
        <f t="shared" si="10"/>
        <v>3514816.849</v>
      </c>
      <c r="L344" s="52"/>
    </row>
    <row r="345" ht="14.25" customHeight="1">
      <c r="A345" s="60"/>
      <c r="B345" s="90">
        <f t="shared" si="2"/>
        <v>329</v>
      </c>
      <c r="C345" s="49">
        <f t="shared" si="3"/>
        <v>2146.666667</v>
      </c>
      <c r="D345" s="49">
        <f t="shared" si="4"/>
        <v>1666.666667</v>
      </c>
      <c r="E345" s="49">
        <f t="shared" si="5"/>
        <v>480</v>
      </c>
      <c r="F345" s="49">
        <f t="shared" si="6"/>
        <v>51666.66667</v>
      </c>
      <c r="G345" s="49">
        <f t="shared" si="7"/>
        <v>1571101.815</v>
      </c>
      <c r="H345" s="91"/>
      <c r="I345" s="49">
        <f t="shared" si="8"/>
        <v>11384.01421</v>
      </c>
      <c r="J345" s="49">
        <f t="shared" si="9"/>
        <v>-9237.347546</v>
      </c>
      <c r="K345" s="51">
        <f t="shared" si="10"/>
        <v>3531940.628</v>
      </c>
      <c r="L345" s="52"/>
    </row>
    <row r="346" ht="14.25" customHeight="1">
      <c r="A346" s="60"/>
      <c r="B346" s="90">
        <f t="shared" si="2"/>
        <v>330</v>
      </c>
      <c r="C346" s="49">
        <f t="shared" si="3"/>
        <v>2131.666667</v>
      </c>
      <c r="D346" s="49">
        <f t="shared" si="4"/>
        <v>1666.666667</v>
      </c>
      <c r="E346" s="49">
        <f t="shared" si="5"/>
        <v>465</v>
      </c>
      <c r="F346" s="49">
        <f t="shared" si="6"/>
        <v>50000</v>
      </c>
      <c r="G346" s="49">
        <f t="shared" si="7"/>
        <v>1574209.975</v>
      </c>
      <c r="H346" s="91"/>
      <c r="I346" s="49">
        <f t="shared" si="8"/>
        <v>11430.3941</v>
      </c>
      <c r="J346" s="49">
        <f t="shared" si="9"/>
        <v>-9298.727429</v>
      </c>
      <c r="K346" s="51">
        <f t="shared" si="10"/>
        <v>3549131.455</v>
      </c>
      <c r="L346" s="52"/>
    </row>
    <row r="347" ht="14.25" customHeight="1">
      <c r="A347" s="60"/>
      <c r="B347" s="90">
        <f t="shared" si="2"/>
        <v>331</v>
      </c>
      <c r="C347" s="49">
        <f t="shared" si="3"/>
        <v>2116.666667</v>
      </c>
      <c r="D347" s="49">
        <f t="shared" si="4"/>
        <v>1666.666667</v>
      </c>
      <c r="E347" s="49">
        <f t="shared" si="5"/>
        <v>450</v>
      </c>
      <c r="F347" s="49">
        <f t="shared" si="6"/>
        <v>48333.33333</v>
      </c>
      <c r="G347" s="49">
        <f t="shared" si="7"/>
        <v>1577324.284</v>
      </c>
      <c r="H347" s="91"/>
      <c r="I347" s="49">
        <f t="shared" si="8"/>
        <v>11476.96294</v>
      </c>
      <c r="J347" s="49">
        <f t="shared" si="9"/>
        <v>-9360.29627</v>
      </c>
      <c r="K347" s="51">
        <f t="shared" si="10"/>
        <v>3566389.645</v>
      </c>
      <c r="L347" s="52"/>
    </row>
    <row r="348" ht="14.25" customHeight="1">
      <c r="A348" s="60"/>
      <c r="B348" s="90">
        <f t="shared" si="2"/>
        <v>332</v>
      </c>
      <c r="C348" s="49">
        <f t="shared" si="3"/>
        <v>2101.666667</v>
      </c>
      <c r="D348" s="49">
        <f t="shared" si="4"/>
        <v>1666.666667</v>
      </c>
      <c r="E348" s="49">
        <f t="shared" si="5"/>
        <v>435</v>
      </c>
      <c r="F348" s="49">
        <f t="shared" si="6"/>
        <v>46666.66667</v>
      </c>
      <c r="G348" s="49">
        <f t="shared" si="7"/>
        <v>1580444.755</v>
      </c>
      <c r="H348" s="91"/>
      <c r="I348" s="49">
        <f t="shared" si="8"/>
        <v>11523.7215</v>
      </c>
      <c r="J348" s="49">
        <f t="shared" si="9"/>
        <v>-9422.054838</v>
      </c>
      <c r="K348" s="51">
        <f t="shared" si="10"/>
        <v>3583715.512</v>
      </c>
      <c r="L348" s="52"/>
    </row>
    <row r="349" ht="14.25" customHeight="1">
      <c r="A349" s="60"/>
      <c r="B349" s="90">
        <f t="shared" si="2"/>
        <v>333</v>
      </c>
      <c r="C349" s="49">
        <f t="shared" si="3"/>
        <v>2086.666667</v>
      </c>
      <c r="D349" s="49">
        <f t="shared" si="4"/>
        <v>1666.666667</v>
      </c>
      <c r="E349" s="49">
        <f t="shared" si="5"/>
        <v>420</v>
      </c>
      <c r="F349" s="49">
        <f t="shared" si="6"/>
        <v>45000</v>
      </c>
      <c r="G349" s="49">
        <f t="shared" si="7"/>
        <v>1583571.398</v>
      </c>
      <c r="H349" s="91"/>
      <c r="I349" s="49">
        <f t="shared" si="8"/>
        <v>11570.67057</v>
      </c>
      <c r="J349" s="49">
        <f t="shared" si="9"/>
        <v>-9484.003905</v>
      </c>
      <c r="K349" s="51">
        <f t="shared" si="10"/>
        <v>3601109.375</v>
      </c>
      <c r="L349" s="52"/>
    </row>
    <row r="350" ht="14.25" customHeight="1">
      <c r="A350" s="60"/>
      <c r="B350" s="90">
        <f t="shared" si="2"/>
        <v>334</v>
      </c>
      <c r="C350" s="49">
        <f t="shared" si="3"/>
        <v>2071.666667</v>
      </c>
      <c r="D350" s="49">
        <f t="shared" si="4"/>
        <v>1666.666667</v>
      </c>
      <c r="E350" s="49">
        <f t="shared" si="5"/>
        <v>405</v>
      </c>
      <c r="F350" s="49">
        <f t="shared" si="6"/>
        <v>43333.33333</v>
      </c>
      <c r="G350" s="49">
        <f t="shared" si="7"/>
        <v>1586704.228</v>
      </c>
      <c r="H350" s="91"/>
      <c r="I350" s="49">
        <f t="shared" si="8"/>
        <v>11617.81092</v>
      </c>
      <c r="J350" s="49">
        <f t="shared" si="9"/>
        <v>-9546.14425</v>
      </c>
      <c r="K350" s="51">
        <f t="shared" si="10"/>
        <v>3618571.551</v>
      </c>
      <c r="L350" s="52"/>
    </row>
    <row r="351" ht="14.25" customHeight="1">
      <c r="A351" s="60"/>
      <c r="B351" s="90">
        <f t="shared" si="2"/>
        <v>335</v>
      </c>
      <c r="C351" s="49">
        <f t="shared" si="3"/>
        <v>2056.666667</v>
      </c>
      <c r="D351" s="49">
        <f t="shared" si="4"/>
        <v>1666.666667</v>
      </c>
      <c r="E351" s="49">
        <f t="shared" si="5"/>
        <v>390</v>
      </c>
      <c r="F351" s="49">
        <f t="shared" si="6"/>
        <v>41666.66667</v>
      </c>
      <c r="G351" s="49">
        <f t="shared" si="7"/>
        <v>1589843.255</v>
      </c>
      <c r="H351" s="91"/>
      <c r="I351" s="49">
        <f t="shared" si="8"/>
        <v>11665.14332</v>
      </c>
      <c r="J351" s="49">
        <f t="shared" si="9"/>
        <v>-9608.476649</v>
      </c>
      <c r="K351" s="51">
        <f t="shared" si="10"/>
        <v>3636102.361</v>
      </c>
      <c r="L351" s="52"/>
    </row>
    <row r="352" ht="14.25" customHeight="1">
      <c r="A352" s="60"/>
      <c r="B352" s="90">
        <f t="shared" si="2"/>
        <v>336</v>
      </c>
      <c r="C352" s="49">
        <f t="shared" si="3"/>
        <v>2041.666667</v>
      </c>
      <c r="D352" s="49">
        <f t="shared" si="4"/>
        <v>1666.666667</v>
      </c>
      <c r="E352" s="49">
        <f t="shared" si="5"/>
        <v>375</v>
      </c>
      <c r="F352" s="49">
        <f t="shared" si="6"/>
        <v>40000</v>
      </c>
      <c r="G352" s="49">
        <f t="shared" si="7"/>
        <v>1592988.492</v>
      </c>
      <c r="H352" s="91"/>
      <c r="I352" s="49">
        <f t="shared" si="8"/>
        <v>11712.66855</v>
      </c>
      <c r="J352" s="49">
        <f t="shared" si="9"/>
        <v>-9671.001887</v>
      </c>
      <c r="K352" s="51">
        <f t="shared" si="10"/>
        <v>3653702.127</v>
      </c>
      <c r="L352" s="52"/>
    </row>
    <row r="353" ht="14.25" customHeight="1">
      <c r="A353" s="60"/>
      <c r="B353" s="90">
        <f t="shared" si="2"/>
        <v>337</v>
      </c>
      <c r="C353" s="49">
        <f t="shared" si="3"/>
        <v>2026.666667</v>
      </c>
      <c r="D353" s="49">
        <f t="shared" si="4"/>
        <v>1666.666667</v>
      </c>
      <c r="E353" s="49">
        <f t="shared" si="5"/>
        <v>360</v>
      </c>
      <c r="F353" s="49">
        <f t="shared" si="6"/>
        <v>38333.33333</v>
      </c>
      <c r="G353" s="49">
        <f t="shared" si="7"/>
        <v>1596139.951</v>
      </c>
      <c r="H353" s="91"/>
      <c r="I353" s="49">
        <f t="shared" si="8"/>
        <v>11760.38742</v>
      </c>
      <c r="J353" s="49">
        <f t="shared" si="9"/>
        <v>-9733.720749</v>
      </c>
      <c r="K353" s="51">
        <f t="shared" si="10"/>
        <v>3671371.172</v>
      </c>
      <c r="L353" s="52"/>
    </row>
    <row r="354" ht="14.25" customHeight="1">
      <c r="A354" s="60"/>
      <c r="B354" s="90">
        <f t="shared" si="2"/>
        <v>338</v>
      </c>
      <c r="C354" s="49">
        <f t="shared" si="3"/>
        <v>2011.666667</v>
      </c>
      <c r="D354" s="49">
        <f t="shared" si="4"/>
        <v>1666.666667</v>
      </c>
      <c r="E354" s="49">
        <f t="shared" si="5"/>
        <v>345</v>
      </c>
      <c r="F354" s="49">
        <f t="shared" si="6"/>
        <v>36666.66667</v>
      </c>
      <c r="G354" s="49">
        <f t="shared" si="7"/>
        <v>1599297.645</v>
      </c>
      <c r="H354" s="91"/>
      <c r="I354" s="49">
        <f t="shared" si="8"/>
        <v>11808.30069</v>
      </c>
      <c r="J354" s="49">
        <f t="shared" si="9"/>
        <v>-9796.634023</v>
      </c>
      <c r="K354" s="51">
        <f t="shared" si="10"/>
        <v>3689109.822</v>
      </c>
      <c r="L354" s="52"/>
    </row>
    <row r="355" ht="14.25" customHeight="1">
      <c r="A355" s="60"/>
      <c r="B355" s="90">
        <f t="shared" si="2"/>
        <v>339</v>
      </c>
      <c r="C355" s="49">
        <f t="shared" si="3"/>
        <v>1996.666667</v>
      </c>
      <c r="D355" s="49">
        <f t="shared" si="4"/>
        <v>1666.666667</v>
      </c>
      <c r="E355" s="49">
        <f t="shared" si="5"/>
        <v>330</v>
      </c>
      <c r="F355" s="49">
        <f t="shared" si="6"/>
        <v>35000</v>
      </c>
      <c r="G355" s="49">
        <f t="shared" si="7"/>
        <v>1602461.586</v>
      </c>
      <c r="H355" s="91"/>
      <c r="I355" s="49">
        <f t="shared" si="8"/>
        <v>11856.40917</v>
      </c>
      <c r="J355" s="49">
        <f t="shared" si="9"/>
        <v>-9859.742501</v>
      </c>
      <c r="K355" s="51">
        <f t="shared" si="10"/>
        <v>3706918.403</v>
      </c>
      <c r="L355" s="52"/>
    </row>
    <row r="356" ht="14.25" customHeight="1">
      <c r="A356" s="60"/>
      <c r="B356" s="90">
        <f t="shared" si="2"/>
        <v>340</v>
      </c>
      <c r="C356" s="49">
        <f t="shared" si="3"/>
        <v>1981.666667</v>
      </c>
      <c r="D356" s="49">
        <f t="shared" si="4"/>
        <v>1666.666667</v>
      </c>
      <c r="E356" s="49">
        <f t="shared" si="5"/>
        <v>315</v>
      </c>
      <c r="F356" s="49">
        <f t="shared" si="6"/>
        <v>33333.33333</v>
      </c>
      <c r="G356" s="49">
        <f t="shared" si="7"/>
        <v>1605631.786</v>
      </c>
      <c r="H356" s="91"/>
      <c r="I356" s="49">
        <f t="shared" si="8"/>
        <v>11904.71365</v>
      </c>
      <c r="J356" s="49">
        <f t="shared" si="9"/>
        <v>-9923.04698</v>
      </c>
      <c r="K356" s="51">
        <f t="shared" si="10"/>
        <v>3724797.244</v>
      </c>
      <c r="L356" s="52"/>
    </row>
    <row r="357" ht="14.25" customHeight="1">
      <c r="A357" s="60"/>
      <c r="B357" s="90">
        <f t="shared" si="2"/>
        <v>341</v>
      </c>
      <c r="C357" s="49">
        <f t="shared" si="3"/>
        <v>1966.666667</v>
      </c>
      <c r="D357" s="49">
        <f t="shared" si="4"/>
        <v>1666.666667</v>
      </c>
      <c r="E357" s="49">
        <f t="shared" si="5"/>
        <v>300</v>
      </c>
      <c r="F357" s="49">
        <f t="shared" si="6"/>
        <v>31666.66667</v>
      </c>
      <c r="G357" s="49">
        <f t="shared" si="7"/>
        <v>1608808.258</v>
      </c>
      <c r="H357" s="91"/>
      <c r="I357" s="49">
        <f t="shared" si="8"/>
        <v>11953.21492</v>
      </c>
      <c r="J357" s="49">
        <f t="shared" si="9"/>
        <v>-9986.548257</v>
      </c>
      <c r="K357" s="51">
        <f t="shared" si="10"/>
        <v>3742746.675</v>
      </c>
      <c r="L357" s="52"/>
    </row>
    <row r="358" ht="14.25" customHeight="1">
      <c r="A358" s="60"/>
      <c r="B358" s="90">
        <f t="shared" si="2"/>
        <v>342</v>
      </c>
      <c r="C358" s="49">
        <f t="shared" si="3"/>
        <v>1951.666667</v>
      </c>
      <c r="D358" s="49">
        <f t="shared" si="4"/>
        <v>1666.666667</v>
      </c>
      <c r="E358" s="49">
        <f t="shared" si="5"/>
        <v>285</v>
      </c>
      <c r="F358" s="49">
        <f t="shared" si="6"/>
        <v>30000</v>
      </c>
      <c r="G358" s="49">
        <f t="shared" si="7"/>
        <v>1611991.014</v>
      </c>
      <c r="H358" s="91"/>
      <c r="I358" s="49">
        <f t="shared" si="8"/>
        <v>12001.9138</v>
      </c>
      <c r="J358" s="49">
        <f t="shared" si="9"/>
        <v>-10050.24713</v>
      </c>
      <c r="K358" s="51">
        <f t="shared" si="10"/>
        <v>3760767.028</v>
      </c>
      <c r="L358" s="52"/>
    </row>
    <row r="359" ht="14.25" customHeight="1">
      <c r="A359" s="60"/>
      <c r="B359" s="90">
        <f t="shared" si="2"/>
        <v>343</v>
      </c>
      <c r="C359" s="49">
        <f t="shared" si="3"/>
        <v>1936.666667</v>
      </c>
      <c r="D359" s="49">
        <f t="shared" si="4"/>
        <v>1666.666667</v>
      </c>
      <c r="E359" s="49">
        <f t="shared" si="5"/>
        <v>270</v>
      </c>
      <c r="F359" s="49">
        <f t="shared" si="6"/>
        <v>28333.33333</v>
      </c>
      <c r="G359" s="49">
        <f t="shared" si="7"/>
        <v>1615180.067</v>
      </c>
      <c r="H359" s="91"/>
      <c r="I359" s="49">
        <f t="shared" si="8"/>
        <v>12050.81108</v>
      </c>
      <c r="J359" s="49">
        <f t="shared" si="9"/>
        <v>-10114.14442</v>
      </c>
      <c r="K359" s="51">
        <f t="shared" si="10"/>
        <v>3778858.636</v>
      </c>
      <c r="L359" s="52"/>
    </row>
    <row r="360" ht="14.25" customHeight="1">
      <c r="A360" s="60"/>
      <c r="B360" s="90">
        <f t="shared" si="2"/>
        <v>344</v>
      </c>
      <c r="C360" s="49">
        <f t="shared" si="3"/>
        <v>1921.666667</v>
      </c>
      <c r="D360" s="49">
        <f t="shared" si="4"/>
        <v>1666.666667</v>
      </c>
      <c r="E360" s="49">
        <f t="shared" si="5"/>
        <v>255</v>
      </c>
      <c r="F360" s="49">
        <f t="shared" si="6"/>
        <v>26666.66667</v>
      </c>
      <c r="G360" s="49">
        <f t="shared" si="7"/>
        <v>1618375.429</v>
      </c>
      <c r="H360" s="91"/>
      <c r="I360" s="49">
        <f t="shared" si="8"/>
        <v>12099.90758</v>
      </c>
      <c r="J360" s="49">
        <f t="shared" si="9"/>
        <v>-10178.24091</v>
      </c>
      <c r="K360" s="51">
        <f t="shared" si="10"/>
        <v>3797021.835</v>
      </c>
      <c r="L360" s="52"/>
    </row>
    <row r="361" ht="14.25" customHeight="1">
      <c r="A361" s="60"/>
      <c r="B361" s="90">
        <f t="shared" si="2"/>
        <v>345</v>
      </c>
      <c r="C361" s="49">
        <f t="shared" si="3"/>
        <v>1906.666667</v>
      </c>
      <c r="D361" s="49">
        <f t="shared" si="4"/>
        <v>1666.666667</v>
      </c>
      <c r="E361" s="49">
        <f t="shared" si="5"/>
        <v>240</v>
      </c>
      <c r="F361" s="49">
        <f t="shared" si="6"/>
        <v>25000</v>
      </c>
      <c r="G361" s="49">
        <f t="shared" si="7"/>
        <v>1621577.112</v>
      </c>
      <c r="H361" s="91"/>
      <c r="I361" s="49">
        <f t="shared" si="8"/>
        <v>12149.2041</v>
      </c>
      <c r="J361" s="49">
        <f t="shared" si="9"/>
        <v>-10242.53743</v>
      </c>
      <c r="K361" s="51">
        <f t="shared" si="10"/>
        <v>3815256.961</v>
      </c>
      <c r="L361" s="52"/>
    </row>
    <row r="362" ht="14.25" customHeight="1">
      <c r="A362" s="60"/>
      <c r="B362" s="90">
        <f t="shared" si="2"/>
        <v>346</v>
      </c>
      <c r="C362" s="49">
        <f t="shared" si="3"/>
        <v>1891.666667</v>
      </c>
      <c r="D362" s="49">
        <f t="shared" si="4"/>
        <v>1666.666667</v>
      </c>
      <c r="E362" s="49">
        <f t="shared" si="5"/>
        <v>225</v>
      </c>
      <c r="F362" s="49">
        <f t="shared" si="6"/>
        <v>23333.33333</v>
      </c>
      <c r="G362" s="49">
        <f t="shared" si="7"/>
        <v>1624785.129</v>
      </c>
      <c r="H362" s="91"/>
      <c r="I362" s="49">
        <f t="shared" si="8"/>
        <v>12198.70146</v>
      </c>
      <c r="J362" s="49">
        <f t="shared" si="9"/>
        <v>-10307.0348</v>
      </c>
      <c r="K362" s="51">
        <f t="shared" si="10"/>
        <v>3833564.354</v>
      </c>
      <c r="L362" s="52"/>
    </row>
    <row r="363" ht="14.25" customHeight="1">
      <c r="A363" s="60"/>
      <c r="B363" s="90">
        <f t="shared" si="2"/>
        <v>347</v>
      </c>
      <c r="C363" s="49">
        <f t="shared" si="3"/>
        <v>1876.666667</v>
      </c>
      <c r="D363" s="49">
        <f t="shared" si="4"/>
        <v>1666.666667</v>
      </c>
      <c r="E363" s="49">
        <f t="shared" si="5"/>
        <v>210</v>
      </c>
      <c r="F363" s="49">
        <f t="shared" si="6"/>
        <v>21666.66667</v>
      </c>
      <c r="G363" s="49">
        <f t="shared" si="7"/>
        <v>1627999.493</v>
      </c>
      <c r="H363" s="91"/>
      <c r="I363" s="49">
        <f t="shared" si="8"/>
        <v>12248.40048</v>
      </c>
      <c r="J363" s="49">
        <f t="shared" si="9"/>
        <v>-10371.73382</v>
      </c>
      <c r="K363" s="51">
        <f t="shared" si="10"/>
        <v>3851944.352</v>
      </c>
      <c r="L363" s="52"/>
    </row>
    <row r="364" ht="14.25" customHeight="1">
      <c r="A364" s="60"/>
      <c r="B364" s="90">
        <f t="shared" si="2"/>
        <v>348</v>
      </c>
      <c r="C364" s="49">
        <f t="shared" si="3"/>
        <v>1861.666667</v>
      </c>
      <c r="D364" s="49">
        <f t="shared" si="4"/>
        <v>1666.666667</v>
      </c>
      <c r="E364" s="49">
        <f t="shared" si="5"/>
        <v>195</v>
      </c>
      <c r="F364" s="49">
        <f t="shared" si="6"/>
        <v>20000</v>
      </c>
      <c r="G364" s="49">
        <f t="shared" si="7"/>
        <v>1631220.215</v>
      </c>
      <c r="H364" s="91"/>
      <c r="I364" s="49">
        <f t="shared" si="8"/>
        <v>12298.30198</v>
      </c>
      <c r="J364" s="49">
        <f t="shared" si="9"/>
        <v>-10436.63531</v>
      </c>
      <c r="K364" s="51">
        <f t="shared" si="10"/>
        <v>3870397.3</v>
      </c>
      <c r="L364" s="52"/>
    </row>
    <row r="365" ht="14.25" customHeight="1">
      <c r="A365" s="60"/>
      <c r="B365" s="90">
        <f t="shared" si="2"/>
        <v>349</v>
      </c>
      <c r="C365" s="49">
        <f t="shared" si="3"/>
        <v>1846.666667</v>
      </c>
      <c r="D365" s="49">
        <f t="shared" si="4"/>
        <v>1666.666667</v>
      </c>
      <c r="E365" s="49">
        <f t="shared" si="5"/>
        <v>180</v>
      </c>
      <c r="F365" s="49">
        <f t="shared" si="6"/>
        <v>18333.33333</v>
      </c>
      <c r="G365" s="49">
        <f t="shared" si="7"/>
        <v>1634447.31</v>
      </c>
      <c r="H365" s="91"/>
      <c r="I365" s="49">
        <f t="shared" si="8"/>
        <v>12348.40679</v>
      </c>
      <c r="J365" s="49">
        <f t="shared" si="9"/>
        <v>-10501.74012</v>
      </c>
      <c r="K365" s="51">
        <f t="shared" si="10"/>
        <v>3888923.539</v>
      </c>
      <c r="L365" s="52"/>
    </row>
    <row r="366" ht="14.25" customHeight="1">
      <c r="A366" s="60"/>
      <c r="B366" s="90">
        <f t="shared" si="2"/>
        <v>350</v>
      </c>
      <c r="C366" s="49">
        <f t="shared" si="3"/>
        <v>1831.666667</v>
      </c>
      <c r="D366" s="49">
        <f t="shared" si="4"/>
        <v>1666.666667</v>
      </c>
      <c r="E366" s="49">
        <f t="shared" si="5"/>
        <v>165</v>
      </c>
      <c r="F366" s="49">
        <f t="shared" si="6"/>
        <v>16666.66667</v>
      </c>
      <c r="G366" s="49">
        <f t="shared" si="7"/>
        <v>1637680.788</v>
      </c>
      <c r="H366" s="91"/>
      <c r="I366" s="49">
        <f t="shared" si="8"/>
        <v>12398.71572</v>
      </c>
      <c r="J366" s="49">
        <f t="shared" si="9"/>
        <v>-10567.04906</v>
      </c>
      <c r="K366" s="51">
        <f t="shared" si="10"/>
        <v>3907523.417</v>
      </c>
      <c r="L366" s="52"/>
    </row>
    <row r="367" ht="14.25" customHeight="1">
      <c r="A367" s="60"/>
      <c r="B367" s="90">
        <f t="shared" si="2"/>
        <v>351</v>
      </c>
      <c r="C367" s="49">
        <f t="shared" si="3"/>
        <v>1816.666667</v>
      </c>
      <c r="D367" s="49">
        <f t="shared" si="4"/>
        <v>1666.666667</v>
      </c>
      <c r="E367" s="49">
        <f t="shared" si="5"/>
        <v>150</v>
      </c>
      <c r="F367" s="49">
        <f t="shared" si="6"/>
        <v>15000</v>
      </c>
      <c r="G367" s="49">
        <f t="shared" si="7"/>
        <v>1640920.664</v>
      </c>
      <c r="H367" s="91"/>
      <c r="I367" s="49">
        <f t="shared" si="8"/>
        <v>12449.22963</v>
      </c>
      <c r="J367" s="49">
        <f t="shared" si="9"/>
        <v>-10632.56296</v>
      </c>
      <c r="K367" s="51">
        <f t="shared" si="10"/>
        <v>3926197.28</v>
      </c>
      <c r="L367" s="52"/>
    </row>
    <row r="368" ht="14.25" customHeight="1">
      <c r="A368" s="60"/>
      <c r="B368" s="90">
        <f t="shared" si="2"/>
        <v>352</v>
      </c>
      <c r="C368" s="49">
        <f t="shared" si="3"/>
        <v>1801.666667</v>
      </c>
      <c r="D368" s="49">
        <f t="shared" si="4"/>
        <v>1666.666667</v>
      </c>
      <c r="E368" s="49">
        <f t="shared" si="5"/>
        <v>135</v>
      </c>
      <c r="F368" s="49">
        <f t="shared" si="6"/>
        <v>13333.33333</v>
      </c>
      <c r="G368" s="49">
        <f t="shared" si="7"/>
        <v>1644166.949</v>
      </c>
      <c r="H368" s="91"/>
      <c r="I368" s="49">
        <f t="shared" si="8"/>
        <v>12499.94933</v>
      </c>
      <c r="J368" s="49">
        <f t="shared" si="9"/>
        <v>-10698.28266</v>
      </c>
      <c r="K368" s="51">
        <f t="shared" si="10"/>
        <v>3944945.477</v>
      </c>
      <c r="L368" s="52"/>
    </row>
    <row r="369" ht="14.25" customHeight="1">
      <c r="A369" s="60"/>
      <c r="B369" s="90">
        <f t="shared" si="2"/>
        <v>353</v>
      </c>
      <c r="C369" s="49">
        <f t="shared" si="3"/>
        <v>1786.666667</v>
      </c>
      <c r="D369" s="49">
        <f t="shared" si="4"/>
        <v>1666.666667</v>
      </c>
      <c r="E369" s="49">
        <f t="shared" si="5"/>
        <v>120</v>
      </c>
      <c r="F369" s="49">
        <f t="shared" si="6"/>
        <v>11666.66667</v>
      </c>
      <c r="G369" s="49">
        <f t="shared" si="7"/>
        <v>1647419.656</v>
      </c>
      <c r="H369" s="91"/>
      <c r="I369" s="49">
        <f t="shared" si="8"/>
        <v>12550.87567</v>
      </c>
      <c r="J369" s="49">
        <f t="shared" si="9"/>
        <v>-10764.209</v>
      </c>
      <c r="K369" s="51">
        <f t="shared" si="10"/>
        <v>3963768.359</v>
      </c>
      <c r="L369" s="52"/>
    </row>
    <row r="370" ht="14.25" customHeight="1">
      <c r="A370" s="60"/>
      <c r="B370" s="90">
        <f t="shared" si="2"/>
        <v>354</v>
      </c>
      <c r="C370" s="49">
        <f t="shared" si="3"/>
        <v>1771.666667</v>
      </c>
      <c r="D370" s="49">
        <f t="shared" si="4"/>
        <v>1666.666667</v>
      </c>
      <c r="E370" s="49">
        <f t="shared" si="5"/>
        <v>105</v>
      </c>
      <c r="F370" s="49">
        <f t="shared" si="6"/>
        <v>10000</v>
      </c>
      <c r="G370" s="49">
        <f t="shared" si="7"/>
        <v>1650678.799</v>
      </c>
      <c r="H370" s="91"/>
      <c r="I370" s="49">
        <f t="shared" si="8"/>
        <v>12602.00949</v>
      </c>
      <c r="J370" s="49">
        <f t="shared" si="9"/>
        <v>-10830.34282</v>
      </c>
      <c r="K370" s="51">
        <f t="shared" si="10"/>
        <v>3982666.278</v>
      </c>
      <c r="L370" s="52"/>
    </row>
    <row r="371" ht="14.25" customHeight="1">
      <c r="A371" s="60"/>
      <c r="B371" s="90">
        <f t="shared" si="2"/>
        <v>355</v>
      </c>
      <c r="C371" s="49">
        <f t="shared" si="3"/>
        <v>1756.666667</v>
      </c>
      <c r="D371" s="49">
        <f t="shared" si="4"/>
        <v>1666.666667</v>
      </c>
      <c r="E371" s="49">
        <f t="shared" si="5"/>
        <v>90</v>
      </c>
      <c r="F371" s="49">
        <f t="shared" si="6"/>
        <v>8333.333333</v>
      </c>
      <c r="G371" s="49">
        <f t="shared" si="7"/>
        <v>1653944.389</v>
      </c>
      <c r="H371" s="91"/>
      <c r="I371" s="49">
        <f t="shared" si="8"/>
        <v>12653.35164</v>
      </c>
      <c r="J371" s="49">
        <f t="shared" si="9"/>
        <v>-10896.68497</v>
      </c>
      <c r="K371" s="51">
        <f t="shared" si="10"/>
        <v>4001639.591</v>
      </c>
      <c r="L371" s="52"/>
    </row>
    <row r="372" ht="14.25" customHeight="1">
      <c r="A372" s="60"/>
      <c r="B372" s="90">
        <f t="shared" si="2"/>
        <v>356</v>
      </c>
      <c r="C372" s="49">
        <f t="shared" si="3"/>
        <v>1741.666667</v>
      </c>
      <c r="D372" s="49">
        <f t="shared" si="4"/>
        <v>1666.666667</v>
      </c>
      <c r="E372" s="49">
        <f t="shared" si="5"/>
        <v>75</v>
      </c>
      <c r="F372" s="49">
        <f t="shared" si="6"/>
        <v>6666.666667</v>
      </c>
      <c r="G372" s="49">
        <f t="shared" si="7"/>
        <v>1657216.439</v>
      </c>
      <c r="H372" s="91"/>
      <c r="I372" s="49">
        <f t="shared" si="8"/>
        <v>12704.90296</v>
      </c>
      <c r="J372" s="49">
        <f t="shared" si="9"/>
        <v>-10963.23629</v>
      </c>
      <c r="K372" s="51">
        <f t="shared" si="10"/>
        <v>4020688.651</v>
      </c>
      <c r="L372" s="52"/>
    </row>
    <row r="373" ht="14.25" customHeight="1">
      <c r="A373" s="60"/>
      <c r="B373" s="90">
        <f t="shared" si="2"/>
        <v>357</v>
      </c>
      <c r="C373" s="49">
        <f t="shared" si="3"/>
        <v>1726.666667</v>
      </c>
      <c r="D373" s="49">
        <f t="shared" si="4"/>
        <v>1666.666667</v>
      </c>
      <c r="E373" s="49">
        <f t="shared" si="5"/>
        <v>60</v>
      </c>
      <c r="F373" s="49">
        <f t="shared" si="6"/>
        <v>5000</v>
      </c>
      <c r="G373" s="49">
        <f t="shared" si="7"/>
        <v>1660494.963</v>
      </c>
      <c r="H373" s="91"/>
      <c r="I373" s="49">
        <f t="shared" si="8"/>
        <v>12756.66431</v>
      </c>
      <c r="J373" s="49">
        <f t="shared" si="9"/>
        <v>-11029.99764</v>
      </c>
      <c r="K373" s="51">
        <f t="shared" si="10"/>
        <v>4039813.818</v>
      </c>
      <c r="L373" s="52"/>
    </row>
    <row r="374" ht="14.25" customHeight="1">
      <c r="A374" s="60"/>
      <c r="B374" s="90">
        <f t="shared" si="2"/>
        <v>358</v>
      </c>
      <c r="C374" s="49">
        <f t="shared" si="3"/>
        <v>1711.666667</v>
      </c>
      <c r="D374" s="49">
        <f t="shared" si="4"/>
        <v>1666.666667</v>
      </c>
      <c r="E374" s="49">
        <f t="shared" si="5"/>
        <v>45</v>
      </c>
      <c r="F374" s="49">
        <f t="shared" si="6"/>
        <v>3333.333333</v>
      </c>
      <c r="G374" s="49">
        <f t="shared" si="7"/>
        <v>1663779.972</v>
      </c>
      <c r="H374" s="91"/>
      <c r="I374" s="49">
        <f t="shared" si="8"/>
        <v>12808.63654</v>
      </c>
      <c r="J374" s="49">
        <f t="shared" si="9"/>
        <v>-11096.96987</v>
      </c>
      <c r="K374" s="51">
        <f t="shared" si="10"/>
        <v>4059015.452</v>
      </c>
      <c r="L374" s="52"/>
    </row>
    <row r="375" ht="14.25" customHeight="1">
      <c r="A375" s="60"/>
      <c r="B375" s="90">
        <f t="shared" si="2"/>
        <v>359</v>
      </c>
      <c r="C375" s="49">
        <f t="shared" si="3"/>
        <v>1696.666667</v>
      </c>
      <c r="D375" s="49">
        <f t="shared" si="4"/>
        <v>1666.666667</v>
      </c>
      <c r="E375" s="49">
        <f t="shared" si="5"/>
        <v>30</v>
      </c>
      <c r="F375" s="49">
        <f t="shared" si="6"/>
        <v>1666.666667</v>
      </c>
      <c r="G375" s="49">
        <f t="shared" si="7"/>
        <v>1667071.481</v>
      </c>
      <c r="H375" s="91"/>
      <c r="I375" s="49">
        <f t="shared" si="8"/>
        <v>12860.82051</v>
      </c>
      <c r="J375" s="49">
        <f t="shared" si="9"/>
        <v>-11164.15384</v>
      </c>
      <c r="K375" s="51">
        <f t="shared" si="10"/>
        <v>4078293.914</v>
      </c>
      <c r="L375" s="52"/>
    </row>
    <row r="376" ht="14.25" customHeight="1">
      <c r="A376" s="60"/>
      <c r="B376" s="92">
        <f t="shared" si="2"/>
        <v>360</v>
      </c>
      <c r="C376" s="57">
        <f t="shared" si="3"/>
        <v>1681.666667</v>
      </c>
      <c r="D376" s="57">
        <f t="shared" si="4"/>
        <v>1666.666667</v>
      </c>
      <c r="E376" s="57">
        <f t="shared" si="5"/>
        <v>15</v>
      </c>
      <c r="F376" s="57">
        <f t="shared" si="6"/>
        <v>-0.0000000006843947631</v>
      </c>
      <c r="G376" s="57">
        <f t="shared" si="7"/>
        <v>1670369.501</v>
      </c>
      <c r="H376" s="93"/>
      <c r="I376" s="57">
        <f t="shared" si="8"/>
        <v>12913.21708</v>
      </c>
      <c r="J376" s="57">
        <f t="shared" si="9"/>
        <v>-11231.55041</v>
      </c>
      <c r="K376" s="59">
        <f t="shared" si="10"/>
        <v>4097649.568</v>
      </c>
      <c r="L376" s="52"/>
    </row>
    <row r="377" ht="14.25" customHeight="1">
      <c r="A377" s="60"/>
      <c r="B377" s="94"/>
      <c r="C377" s="95"/>
      <c r="D377" s="95"/>
      <c r="E377" s="95"/>
      <c r="F377" s="95"/>
      <c r="G377" s="95"/>
      <c r="H377" s="60"/>
      <c r="I377" s="95"/>
      <c r="J377" s="95"/>
      <c r="K377" s="95"/>
      <c r="L377" s="52"/>
    </row>
  </sheetData>
  <mergeCells count="7">
    <mergeCell ref="B3:C3"/>
    <mergeCell ref="E3:F3"/>
    <mergeCell ref="E9:F9"/>
    <mergeCell ref="I14:K14"/>
    <mergeCell ref="B2:F2"/>
    <mergeCell ref="B14:G14"/>
    <mergeCell ref="G4:K8"/>
  </mergeCell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/>
    <row r="2" ht="14.25" customHeight="1">
      <c r="A2" s="96" t="s">
        <v>34</v>
      </c>
      <c r="B2" s="97">
        <v>35.91</v>
      </c>
    </row>
    <row r="3" ht="14.25" customHeight="1">
      <c r="A3" s="98" t="s">
        <v>35</v>
      </c>
      <c r="B3" s="99">
        <v>36.92</v>
      </c>
    </row>
    <row r="4" ht="14.25" customHeight="1">
      <c r="A4" s="100" t="s">
        <v>36</v>
      </c>
      <c r="B4" s="101">
        <v>39.92</v>
      </c>
    </row>
    <row r="5" ht="14.25" customHeight="1">
      <c r="A5" s="98" t="s">
        <v>37</v>
      </c>
      <c r="B5" s="99">
        <v>40.64</v>
      </c>
    </row>
    <row r="6" ht="14.25" customHeight="1">
      <c r="A6" s="100" t="s">
        <v>38</v>
      </c>
      <c r="B6" s="101">
        <v>40.48</v>
      </c>
    </row>
    <row r="7" ht="14.25" customHeight="1">
      <c r="A7" s="98" t="s">
        <v>39</v>
      </c>
      <c r="B7" s="99">
        <v>47.13</v>
      </c>
    </row>
    <row r="8" ht="14.25" customHeight="1">
      <c r="A8" s="100" t="s">
        <v>40</v>
      </c>
      <c r="B8" s="101">
        <v>61.46</v>
      </c>
    </row>
    <row r="9" ht="14.25" customHeight="1">
      <c r="A9" s="98" t="s">
        <v>41</v>
      </c>
      <c r="B9" s="99">
        <v>81.29</v>
      </c>
    </row>
    <row r="10" ht="14.25" customHeight="1">
      <c r="A10" s="100" t="s">
        <v>42</v>
      </c>
      <c r="B10" s="101">
        <v>83.95</v>
      </c>
    </row>
    <row r="11" ht="14.25" customHeight="1">
      <c r="A11" s="98" t="s">
        <v>43</v>
      </c>
      <c r="B11" s="99">
        <v>28.35</v>
      </c>
    </row>
    <row r="12" ht="14.25" customHeight="1">
      <c r="A12" s="100" t="s">
        <v>44</v>
      </c>
      <c r="B12" s="101">
        <v>5.93</v>
      </c>
    </row>
    <row r="13" ht="14.25" customHeight="1">
      <c r="A13" s="98" t="s">
        <v>45</v>
      </c>
      <c r="B13" s="99">
        <v>9.94</v>
      </c>
    </row>
    <row r="14" ht="14.25" customHeight="1">
      <c r="A14" s="100" t="s">
        <v>46</v>
      </c>
      <c r="B14" s="101">
        <v>12.01</v>
      </c>
    </row>
    <row r="15" ht="14.25" customHeight="1">
      <c r="A15" s="98" t="s">
        <v>47</v>
      </c>
      <c r="B15" s="99">
        <v>13.62</v>
      </c>
    </row>
    <row r="16" ht="14.25" customHeight="1">
      <c r="A16" s="100" t="s">
        <v>48</v>
      </c>
      <c r="B16" s="101">
        <v>12.8</v>
      </c>
    </row>
    <row r="17" ht="14.25" customHeight="1">
      <c r="A17" s="98" t="s">
        <v>49</v>
      </c>
      <c r="B17" s="99">
        <v>12.97</v>
      </c>
    </row>
    <row r="18" ht="14.25" customHeight="1">
      <c r="A18" s="100" t="s">
        <v>50</v>
      </c>
      <c r="B18" s="101">
        <v>16.86</v>
      </c>
    </row>
    <row r="19" ht="14.25" customHeight="1">
      <c r="A19" s="98" t="s">
        <v>51</v>
      </c>
      <c r="B19" s="99">
        <v>18.0</v>
      </c>
    </row>
    <row r="20" ht="14.25" customHeight="1">
      <c r="A20" s="100" t="s">
        <v>52</v>
      </c>
      <c r="B20" s="101">
        <v>17.7</v>
      </c>
    </row>
    <row r="21" ht="14.25" customHeight="1">
      <c r="A21" s="98" t="s">
        <v>53</v>
      </c>
      <c r="B21" s="99">
        <v>21.02</v>
      </c>
    </row>
    <row r="22" ht="14.25" customHeight="1">
      <c r="A22" s="100" t="s">
        <v>54</v>
      </c>
      <c r="B22" s="101">
        <v>9.19</v>
      </c>
    </row>
    <row r="23" ht="14.25" customHeight="1">
      <c r="A23" s="98" t="s">
        <v>55</v>
      </c>
      <c r="B23" s="99">
        <v>7.81</v>
      </c>
    </row>
    <row r="24" ht="14.25" customHeight="1">
      <c r="A24" s="100" t="s">
        <v>56</v>
      </c>
      <c r="B24" s="101">
        <v>7.48</v>
      </c>
    </row>
    <row r="25" ht="14.25" customHeight="1">
      <c r="A25" s="98" t="s">
        <v>57</v>
      </c>
      <c r="B25" s="99">
        <v>8.48</v>
      </c>
    </row>
    <row r="26" ht="14.25" customHeight="1">
      <c r="A26" s="100" t="s">
        <v>58</v>
      </c>
      <c r="B26" s="101">
        <v>13.22</v>
      </c>
    </row>
    <row r="27" ht="14.25" customHeight="1">
      <c r="A27" s="98" t="s">
        <v>59</v>
      </c>
      <c r="B27" s="99">
        <v>15.25</v>
      </c>
    </row>
    <row r="28" ht="14.25" customHeight="1">
      <c r="A28" s="100" t="s">
        <v>60</v>
      </c>
      <c r="B28" s="101">
        <v>14.93</v>
      </c>
    </row>
    <row r="29" ht="14.25" customHeight="1">
      <c r="A29" s="98" t="s">
        <v>61</v>
      </c>
      <c r="B29" s="99">
        <v>22.63</v>
      </c>
    </row>
    <row r="30" ht="14.25" customHeight="1">
      <c r="A30" s="100" t="s">
        <v>62</v>
      </c>
      <c r="B30" s="101">
        <v>25.62</v>
      </c>
    </row>
    <row r="31" ht="14.25" customHeight="1">
      <c r="A31" s="98" t="s">
        <v>63</v>
      </c>
      <c r="B31" s="99">
        <v>23.63</v>
      </c>
    </row>
    <row r="32" ht="14.25" customHeight="1">
      <c r="A32" s="100" t="s">
        <v>64</v>
      </c>
      <c r="B32" s="101">
        <v>23.56</v>
      </c>
    </row>
    <row r="33" ht="14.25" customHeight="1">
      <c r="A33" s="98" t="s">
        <v>65</v>
      </c>
      <c r="B33" s="99">
        <v>27.86</v>
      </c>
    </row>
    <row r="34" ht="14.25" customHeight="1">
      <c r="A34" s="100" t="s">
        <v>66</v>
      </c>
      <c r="B34" s="101">
        <v>21.39</v>
      </c>
    </row>
    <row r="35" ht="14.25" customHeight="1">
      <c r="A35" s="98" t="s">
        <v>67</v>
      </c>
      <c r="B35" s="99">
        <v>19.94</v>
      </c>
    </row>
    <row r="36" ht="14.25" customHeight="1">
      <c r="A36" s="100" t="s">
        <v>68</v>
      </c>
      <c r="B36" s="101">
        <v>20.43</v>
      </c>
    </row>
    <row r="37" ht="14.25" customHeight="1">
      <c r="A37" s="98" t="s">
        <v>69</v>
      </c>
      <c r="B37" s="99">
        <v>23.61</v>
      </c>
    </row>
    <row r="38" ht="14.25" customHeight="1">
      <c r="A38" s="100" t="s">
        <v>70</v>
      </c>
      <c r="B38" s="101">
        <v>21.84</v>
      </c>
    </row>
    <row r="39" ht="14.25" customHeight="1">
      <c r="A39" s="98" t="s">
        <v>71</v>
      </c>
      <c r="B39" s="99">
        <v>24.63</v>
      </c>
    </row>
    <row r="40" ht="14.25" customHeight="1">
      <c r="A40" s="100" t="s">
        <v>72</v>
      </c>
      <c r="B40" s="101">
        <v>25.27</v>
      </c>
    </row>
    <row r="41" ht="14.25" customHeight="1">
      <c r="A41" s="98" t="s">
        <v>73</v>
      </c>
      <c r="B41" s="99">
        <v>26.76</v>
      </c>
    </row>
    <row r="42" ht="14.25" customHeight="1">
      <c r="A42" s="100" t="s">
        <v>74</v>
      </c>
      <c r="B42" s="101">
        <v>23.43</v>
      </c>
    </row>
    <row r="43" ht="14.25" customHeight="1">
      <c r="A43" s="98" t="s">
        <v>75</v>
      </c>
      <c r="B43" s="99">
        <v>25.08</v>
      </c>
    </row>
    <row r="44" ht="14.25" customHeight="1">
      <c r="A44" s="100" t="s">
        <v>76</v>
      </c>
      <c r="B44" s="101">
        <v>25.83</v>
      </c>
    </row>
    <row r="45" ht="14.25" customHeight="1">
      <c r="A45" s="98" t="s">
        <v>77</v>
      </c>
      <c r="B45" s="99">
        <v>28.41</v>
      </c>
    </row>
    <row r="46" ht="14.25" customHeight="1">
      <c r="A46" s="100" t="s">
        <v>78</v>
      </c>
      <c r="B46" s="101">
        <v>26.25</v>
      </c>
    </row>
    <row r="47" ht="14.25" customHeight="1">
      <c r="A47" s="98" t="s">
        <v>79</v>
      </c>
      <c r="B47" s="99">
        <v>28.83</v>
      </c>
    </row>
    <row r="48" ht="14.25" customHeight="1">
      <c r="A48" s="100" t="s">
        <v>80</v>
      </c>
      <c r="B48" s="101">
        <v>29.7</v>
      </c>
    </row>
    <row r="49" ht="14.25" customHeight="1">
      <c r="A49" s="98" t="s">
        <v>81</v>
      </c>
      <c r="B49" s="99">
        <v>31.5</v>
      </c>
    </row>
    <row r="50" ht="14.25" customHeight="1">
      <c r="A50" s="100" t="s">
        <v>82</v>
      </c>
      <c r="B50" s="101">
        <v>31.25</v>
      </c>
    </row>
    <row r="51" ht="14.25" customHeight="1">
      <c r="A51" s="98" t="s">
        <v>83</v>
      </c>
      <c r="B51" s="99">
        <v>31.79</v>
      </c>
    </row>
    <row r="52" ht="14.25" customHeight="1">
      <c r="A52" s="100" t="s">
        <v>84</v>
      </c>
      <c r="B52" s="101">
        <v>35.28</v>
      </c>
    </row>
    <row r="53" ht="14.25" customHeight="1">
      <c r="A53" s="98" t="s">
        <v>85</v>
      </c>
      <c r="B53" s="99">
        <v>35.04</v>
      </c>
    </row>
    <row r="54" ht="14.25" customHeight="1">
      <c r="A54" s="100" t="s">
        <v>86</v>
      </c>
      <c r="B54" s="101">
        <v>36.15</v>
      </c>
    </row>
    <row r="55" ht="14.25" customHeight="1">
      <c r="A55" s="98" t="s">
        <v>87</v>
      </c>
      <c r="B55" s="99">
        <v>38.32</v>
      </c>
    </row>
    <row r="56" ht="14.25" customHeight="1">
      <c r="A56" s="100" t="s">
        <v>88</v>
      </c>
      <c r="B56" s="101">
        <v>39.07</v>
      </c>
    </row>
    <row r="57" ht="14.25" customHeight="1">
      <c r="A57" s="98" t="s">
        <v>89</v>
      </c>
      <c r="B57" s="99">
        <v>40.78</v>
      </c>
    </row>
    <row r="58" ht="14.25" customHeight="1">
      <c r="A58" s="100" t="s">
        <v>90</v>
      </c>
      <c r="B58" s="101">
        <v>45.71</v>
      </c>
    </row>
    <row r="59" ht="14.25" customHeight="1">
      <c r="A59" s="98" t="s">
        <v>91</v>
      </c>
      <c r="B59" s="99">
        <v>40.91</v>
      </c>
    </row>
    <row r="60" ht="14.25" customHeight="1">
      <c r="A60" s="100" t="s">
        <v>92</v>
      </c>
      <c r="B60" s="101">
        <v>42.58</v>
      </c>
    </row>
    <row r="61" ht="14.25" customHeight="1">
      <c r="A61" s="98" t="s">
        <v>93</v>
      </c>
      <c r="B61" s="99">
        <v>45.21</v>
      </c>
    </row>
    <row r="62" ht="14.25" customHeight="1">
      <c r="A62" s="100" t="s">
        <v>94</v>
      </c>
      <c r="B62" s="101">
        <v>40.0</v>
      </c>
    </row>
    <row r="63" ht="14.25" customHeight="1">
      <c r="A63" s="98" t="s">
        <v>95</v>
      </c>
      <c r="B63" s="99">
        <v>7.56</v>
      </c>
    </row>
    <row r="64" ht="14.25" customHeight="1">
      <c r="A64" s="100" t="s">
        <v>96</v>
      </c>
      <c r="B64" s="101">
        <v>1.75</v>
      </c>
    </row>
    <row r="65" ht="14.25" customHeight="1">
      <c r="A65" s="98" t="s">
        <v>97</v>
      </c>
      <c r="B65" s="99">
        <v>1.82</v>
      </c>
    </row>
    <row r="66" ht="14.25" customHeight="1">
      <c r="A66" s="100" t="s">
        <v>98</v>
      </c>
      <c r="B66" s="101">
        <v>2.85</v>
      </c>
    </row>
    <row r="67" ht="14.25" customHeight="1">
      <c r="A67" s="98" t="s">
        <v>99</v>
      </c>
      <c r="B67" s="99">
        <v>0.84</v>
      </c>
    </row>
    <row r="68" ht="14.25" customHeight="1">
      <c r="A68" s="100" t="s">
        <v>100</v>
      </c>
      <c r="B68" s="101">
        <v>0.92</v>
      </c>
    </row>
    <row r="69" ht="14.25" customHeight="1">
      <c r="A69" s="98" t="s">
        <v>101</v>
      </c>
      <c r="B69" s="99">
        <v>1.39</v>
      </c>
    </row>
    <row r="70" ht="14.25" customHeight="1">
      <c r="A70" s="100" t="s">
        <v>102</v>
      </c>
      <c r="B70" s="101">
        <v>1.12</v>
      </c>
    </row>
    <row r="71" ht="14.25" customHeight="1">
      <c r="A71" s="98" t="s">
        <v>103</v>
      </c>
      <c r="B71" s="99">
        <v>2.1</v>
      </c>
    </row>
    <row r="72" ht="14.25" customHeight="1">
      <c r="A72" s="100" t="s">
        <v>104</v>
      </c>
      <c r="B72" s="101">
        <v>0.58</v>
      </c>
    </row>
    <row r="73" ht="14.25" customHeight="1">
      <c r="A73" s="98" t="s">
        <v>105</v>
      </c>
      <c r="B73" s="99">
        <v>2.46</v>
      </c>
    </row>
    <row r="74" ht="14.25" customHeight="1">
      <c r="A74" s="100" t="s">
        <v>106</v>
      </c>
      <c r="B74" s="101">
        <v>1.82</v>
      </c>
    </row>
    <row r="75" ht="14.25" customHeight="1">
      <c r="A75" s="98" t="s">
        <v>107</v>
      </c>
      <c r="B75" s="99">
        <v>2.2</v>
      </c>
    </row>
    <row r="76" ht="14.25" customHeight="1">
      <c r="A76" s="100" t="s">
        <v>108</v>
      </c>
      <c r="B76" s="101">
        <v>-0.71</v>
      </c>
    </row>
    <row r="77" ht="14.25" customHeight="1">
      <c r="A77" s="98" t="s">
        <v>109</v>
      </c>
      <c r="B77" s="99">
        <v>0.52</v>
      </c>
    </row>
    <row r="78" ht="14.25" customHeight="1">
      <c r="A78" s="100" t="s">
        <v>110</v>
      </c>
      <c r="B78" s="101">
        <v>1.2</v>
      </c>
    </row>
    <row r="79" ht="14.25" customHeight="1">
      <c r="A79" s="98" t="s">
        <v>111</v>
      </c>
      <c r="B79" s="99">
        <v>0.71</v>
      </c>
    </row>
    <row r="80" ht="14.25" customHeight="1">
      <c r="A80" s="100" t="s">
        <v>112</v>
      </c>
      <c r="B80" s="101">
        <v>1.73</v>
      </c>
    </row>
    <row r="81" ht="14.25" customHeight="1">
      <c r="A81" s="98" t="s">
        <v>113</v>
      </c>
      <c r="B81" s="99">
        <v>0.97</v>
      </c>
    </row>
    <row r="82" ht="14.25" customHeight="1">
      <c r="A82" s="100" t="s">
        <v>114</v>
      </c>
      <c r="B82" s="101">
        <v>0.4</v>
      </c>
    </row>
    <row r="83" ht="14.25" customHeight="1">
      <c r="A83" s="98" t="s">
        <v>115</v>
      </c>
      <c r="B83" s="99">
        <v>0.32</v>
      </c>
    </row>
    <row r="84" ht="14.25" customHeight="1">
      <c r="A84" s="100" t="s">
        <v>116</v>
      </c>
      <c r="B84" s="101">
        <v>1.55</v>
      </c>
    </row>
    <row r="85" ht="14.25" customHeight="1">
      <c r="A85" s="98" t="s">
        <v>117</v>
      </c>
      <c r="B85" s="99">
        <v>1.02</v>
      </c>
    </row>
    <row r="86" ht="14.25" customHeight="1">
      <c r="A86" s="100" t="s">
        <v>118</v>
      </c>
      <c r="B86" s="101">
        <v>1.35</v>
      </c>
    </row>
    <row r="87" ht="14.25" customHeight="1">
      <c r="A87" s="98" t="s">
        <v>119</v>
      </c>
      <c r="B87" s="99">
        <v>0.28</v>
      </c>
    </row>
    <row r="88" ht="14.25" customHeight="1">
      <c r="A88" s="100" t="s">
        <v>120</v>
      </c>
      <c r="B88" s="101">
        <v>0.1</v>
      </c>
    </row>
    <row r="89" ht="14.25" customHeight="1">
      <c r="A89" s="98" t="s">
        <v>121</v>
      </c>
      <c r="B89" s="99">
        <v>0.19</v>
      </c>
    </row>
    <row r="90" ht="14.25" customHeight="1">
      <c r="A90" s="100" t="s">
        <v>122</v>
      </c>
      <c r="B90" s="101">
        <v>0.2</v>
      </c>
    </row>
    <row r="91" ht="14.25" customHeight="1">
      <c r="A91" s="98" t="s">
        <v>123</v>
      </c>
      <c r="B91" s="99">
        <v>0.73</v>
      </c>
    </row>
    <row r="92" ht="14.25" customHeight="1">
      <c r="A92" s="100" t="s">
        <v>124</v>
      </c>
      <c r="B92" s="101">
        <v>1.77</v>
      </c>
    </row>
    <row r="93" ht="14.25" customHeight="1">
      <c r="A93" s="98" t="s">
        <v>125</v>
      </c>
      <c r="B93" s="99">
        <v>0.43</v>
      </c>
    </row>
    <row r="94" ht="14.25" customHeight="1">
      <c r="A94" s="100" t="s">
        <v>126</v>
      </c>
      <c r="B94" s="101">
        <v>1.15</v>
      </c>
    </row>
    <row r="95" ht="14.25" customHeight="1">
      <c r="A95" s="98" t="s">
        <v>127</v>
      </c>
      <c r="B95" s="99">
        <v>0.68</v>
      </c>
    </row>
    <row r="96" ht="14.25" customHeight="1">
      <c r="A96" s="100" t="s">
        <v>128</v>
      </c>
      <c r="B96" s="101">
        <v>0.21</v>
      </c>
    </row>
    <row r="97" ht="14.25" customHeight="1">
      <c r="A97" s="98" t="s">
        <v>129</v>
      </c>
      <c r="B97" s="99">
        <v>0.74</v>
      </c>
    </row>
    <row r="98" ht="14.25" customHeight="1">
      <c r="A98" s="100" t="s">
        <v>130</v>
      </c>
      <c r="B98" s="101">
        <v>0.09</v>
      </c>
    </row>
    <row r="99" ht="14.25" customHeight="1">
      <c r="A99" s="98" t="s">
        <v>131</v>
      </c>
      <c r="B99" s="99">
        <v>0.09</v>
      </c>
    </row>
    <row r="100" ht="14.25" customHeight="1">
      <c r="A100" s="100" t="s">
        <v>132</v>
      </c>
      <c r="B100" s="101">
        <v>0.48</v>
      </c>
    </row>
    <row r="101" ht="14.25" customHeight="1">
      <c r="A101" s="98" t="s">
        <v>133</v>
      </c>
      <c r="B101" s="99">
        <v>0.37</v>
      </c>
    </row>
    <row r="102" ht="14.25" customHeight="1">
      <c r="A102" s="100" t="s">
        <v>134</v>
      </c>
      <c r="B102" s="101">
        <v>0.64</v>
      </c>
    </row>
    <row r="103" ht="14.25" customHeight="1">
      <c r="A103" s="98" t="s">
        <v>135</v>
      </c>
      <c r="B103" s="99">
        <v>0.84</v>
      </c>
    </row>
    <row r="104" ht="14.25" customHeight="1">
      <c r="A104" s="100" t="s">
        <v>136</v>
      </c>
      <c r="B104" s="101">
        <v>0.96</v>
      </c>
    </row>
    <row r="105" ht="14.25" customHeight="1">
      <c r="A105" s="98" t="s">
        <v>137</v>
      </c>
      <c r="B105" s="99">
        <v>0.18</v>
      </c>
    </row>
    <row r="106" ht="14.25" customHeight="1">
      <c r="A106" s="100" t="s">
        <v>138</v>
      </c>
      <c r="B106" s="101">
        <v>0.19</v>
      </c>
    </row>
    <row r="107" ht="14.25" customHeight="1">
      <c r="A107" s="98" t="s">
        <v>139</v>
      </c>
      <c r="B107" s="99">
        <v>0.13</v>
      </c>
    </row>
    <row r="108" ht="14.25" customHeight="1">
      <c r="A108" s="100" t="s">
        <v>140</v>
      </c>
      <c r="B108" s="101">
        <v>0.14</v>
      </c>
    </row>
    <row r="109" ht="14.25" customHeight="1">
      <c r="A109" s="98" t="s">
        <v>141</v>
      </c>
      <c r="B109" s="99">
        <v>0.38</v>
      </c>
    </row>
    <row r="110" ht="14.25" customHeight="1">
      <c r="A110" s="100" t="s">
        <v>142</v>
      </c>
      <c r="B110" s="101">
        <v>-0.17</v>
      </c>
    </row>
    <row r="111" ht="14.25" customHeight="1">
      <c r="A111" s="98" t="s">
        <v>143</v>
      </c>
      <c r="B111" s="99">
        <v>-0.16</v>
      </c>
    </row>
    <row r="112" ht="14.25" customHeight="1">
      <c r="A112" s="100" t="s">
        <v>144</v>
      </c>
      <c r="B112" s="101">
        <v>-0.08</v>
      </c>
    </row>
    <row r="113" ht="14.25" customHeight="1">
      <c r="A113" s="98" t="s">
        <v>145</v>
      </c>
      <c r="B113" s="99">
        <v>0.08</v>
      </c>
    </row>
    <row r="114" ht="14.25" customHeight="1">
      <c r="A114" s="100" t="s">
        <v>146</v>
      </c>
      <c r="B114" s="101">
        <v>-0.32</v>
      </c>
    </row>
    <row r="115" ht="14.25" customHeight="1">
      <c r="A115" s="98" t="s">
        <v>147</v>
      </c>
      <c r="B115" s="99">
        <v>0.45</v>
      </c>
    </row>
    <row r="116" ht="14.25" customHeight="1">
      <c r="A116" s="100" t="s">
        <v>148</v>
      </c>
      <c r="B116" s="101">
        <v>0.84</v>
      </c>
    </row>
    <row r="117" ht="14.25" customHeight="1">
      <c r="A117" s="98" t="s">
        <v>149</v>
      </c>
      <c r="B117" s="99">
        <v>3.61</v>
      </c>
    </row>
    <row r="118" ht="14.25" customHeight="1">
      <c r="A118" s="100" t="s">
        <v>150</v>
      </c>
      <c r="B118" s="101">
        <v>2.83</v>
      </c>
    </row>
    <row r="119" ht="14.25" customHeight="1">
      <c r="A119" s="98" t="s">
        <v>151</v>
      </c>
      <c r="B119" s="99">
        <v>0.71</v>
      </c>
    </row>
    <row r="120" ht="14.25" customHeight="1">
      <c r="A120" s="100" t="s">
        <v>152</v>
      </c>
      <c r="B120" s="101">
        <v>-0.29</v>
      </c>
    </row>
    <row r="121" ht="14.25" customHeight="1">
      <c r="A121" s="98" t="s">
        <v>153</v>
      </c>
      <c r="B121" s="99">
        <v>0.36</v>
      </c>
    </row>
    <row r="122" ht="14.25" customHeight="1">
      <c r="A122" s="100" t="s">
        <v>154</v>
      </c>
      <c r="B122" s="101">
        <v>1.55</v>
      </c>
    </row>
    <row r="123" ht="14.25" customHeight="1">
      <c r="A123" s="98" t="s">
        <v>155</v>
      </c>
      <c r="B123" s="99">
        <v>1.56</v>
      </c>
    </row>
    <row r="124" ht="14.25" customHeight="1">
      <c r="A124" s="100" t="s">
        <v>156</v>
      </c>
      <c r="B124" s="101">
        <v>1.45</v>
      </c>
    </row>
    <row r="125" ht="14.25" customHeight="1">
      <c r="A125" s="98" t="s">
        <v>157</v>
      </c>
      <c r="B125" s="99">
        <v>1.7</v>
      </c>
    </row>
    <row r="126" ht="14.25" customHeight="1">
      <c r="A126" s="100" t="s">
        <v>158</v>
      </c>
      <c r="B126" s="101">
        <v>2.39</v>
      </c>
    </row>
    <row r="127" ht="14.25" customHeight="1">
      <c r="A127" s="98" t="s">
        <v>159</v>
      </c>
      <c r="B127" s="99">
        <v>1.81</v>
      </c>
    </row>
    <row r="128" ht="14.25" customHeight="1">
      <c r="A128" s="100" t="s">
        <v>160</v>
      </c>
      <c r="B128" s="101">
        <v>1.24</v>
      </c>
    </row>
    <row r="129" ht="14.25" customHeight="1">
      <c r="A129" s="98" t="s">
        <v>161</v>
      </c>
      <c r="B129" s="99">
        <v>0.35</v>
      </c>
    </row>
    <row r="130" ht="14.25" customHeight="1">
      <c r="A130" s="100" t="s">
        <v>162</v>
      </c>
      <c r="B130" s="101">
        <v>0.15</v>
      </c>
    </row>
    <row r="131" ht="14.25" customHeight="1">
      <c r="A131" s="98" t="s">
        <v>163</v>
      </c>
      <c r="B131" s="99">
        <v>0.23</v>
      </c>
    </row>
    <row r="132" ht="14.25" customHeight="1">
      <c r="A132" s="100" t="s">
        <v>164</v>
      </c>
      <c r="B132" s="101">
        <v>0.31</v>
      </c>
    </row>
    <row r="133" ht="14.25" customHeight="1">
      <c r="A133" s="98" t="s">
        <v>165</v>
      </c>
      <c r="B133" s="99">
        <v>0.85</v>
      </c>
    </row>
    <row r="134" ht="14.25" customHeight="1">
      <c r="A134" s="100" t="s">
        <v>166</v>
      </c>
      <c r="B134" s="101">
        <v>1.57</v>
      </c>
    </row>
    <row r="135" ht="14.25" customHeight="1">
      <c r="A135" s="98" t="s">
        <v>167</v>
      </c>
      <c r="B135" s="99">
        <v>2.39</v>
      </c>
    </row>
    <row r="136" ht="14.25" customHeight="1">
      <c r="A136" s="100" t="s">
        <v>168</v>
      </c>
      <c r="B136" s="101">
        <v>1.16</v>
      </c>
    </row>
    <row r="137" ht="14.25" customHeight="1">
      <c r="A137" s="98" t="s">
        <v>169</v>
      </c>
      <c r="B137" s="99">
        <v>0.38</v>
      </c>
    </row>
    <row r="138" ht="14.25" customHeight="1">
      <c r="A138" s="100" t="s">
        <v>170</v>
      </c>
      <c r="B138" s="101">
        <v>0.29</v>
      </c>
    </row>
    <row r="139" ht="14.25" customHeight="1">
      <c r="A139" s="98" t="s">
        <v>171</v>
      </c>
      <c r="B139" s="99">
        <v>0.63</v>
      </c>
    </row>
    <row r="140" ht="14.25" customHeight="1">
      <c r="A140" s="100" t="s">
        <v>172</v>
      </c>
      <c r="B140" s="101">
        <v>0.62</v>
      </c>
    </row>
    <row r="141" ht="14.25" customHeight="1">
      <c r="A141" s="98" t="s">
        <v>173</v>
      </c>
      <c r="B141" s="99">
        <v>0.23</v>
      </c>
    </row>
    <row r="142" ht="14.25" customHeight="1">
      <c r="A142" s="100" t="s">
        <v>174</v>
      </c>
      <c r="B142" s="101">
        <v>0.56</v>
      </c>
    </row>
    <row r="143" ht="14.25" customHeight="1">
      <c r="A143" s="98" t="s">
        <v>175</v>
      </c>
      <c r="B143" s="99">
        <v>1.0</v>
      </c>
    </row>
    <row r="144" ht="14.25" customHeight="1">
      <c r="A144" s="100" t="s">
        <v>176</v>
      </c>
      <c r="B144" s="101">
        <v>0.86</v>
      </c>
    </row>
    <row r="145" ht="14.25" customHeight="1">
      <c r="A145" s="98" t="s">
        <v>177</v>
      </c>
      <c r="B145" s="99">
        <v>0.98</v>
      </c>
    </row>
    <row r="146" ht="14.25" customHeight="1">
      <c r="A146" s="100" t="s">
        <v>178</v>
      </c>
      <c r="B146" s="101">
        <v>1.48</v>
      </c>
    </row>
    <row r="147" ht="14.25" customHeight="1">
      <c r="A147" s="98" t="s">
        <v>179</v>
      </c>
      <c r="B147" s="99">
        <v>1.38</v>
      </c>
    </row>
    <row r="148" ht="14.25" customHeight="1">
      <c r="A148" s="100" t="s">
        <v>180</v>
      </c>
      <c r="B148" s="101">
        <v>0.31</v>
      </c>
    </row>
    <row r="149" ht="14.25" customHeight="1">
      <c r="A149" s="98" t="s">
        <v>181</v>
      </c>
      <c r="B149" s="99">
        <v>1.18</v>
      </c>
    </row>
    <row r="150" ht="14.25" customHeight="1">
      <c r="A150" s="100" t="s">
        <v>182</v>
      </c>
      <c r="B150" s="101">
        <v>1.1</v>
      </c>
    </row>
    <row r="151" ht="14.25" customHeight="1">
      <c r="A151" s="98" t="s">
        <v>183</v>
      </c>
      <c r="B151" s="99">
        <v>0.22</v>
      </c>
    </row>
    <row r="152" ht="14.25" customHeight="1">
      <c r="A152" s="100" t="s">
        <v>184</v>
      </c>
      <c r="B152" s="101">
        <v>0.36</v>
      </c>
    </row>
    <row r="153" ht="14.25" customHeight="1">
      <c r="A153" s="98" t="s">
        <v>185</v>
      </c>
      <c r="B153" s="99">
        <v>0.06</v>
      </c>
    </row>
    <row r="154" ht="14.25" customHeight="1">
      <c r="A154" s="100" t="s">
        <v>186</v>
      </c>
      <c r="B154" s="101">
        <v>0.09</v>
      </c>
    </row>
    <row r="155" ht="14.25" customHeight="1">
      <c r="A155" s="98" t="s">
        <v>187</v>
      </c>
      <c r="B155" s="99">
        <v>0.56</v>
      </c>
    </row>
    <row r="156" ht="14.25" customHeight="1">
      <c r="A156" s="100" t="s">
        <v>188</v>
      </c>
      <c r="B156" s="101">
        <v>0.83</v>
      </c>
    </row>
    <row r="157" ht="14.25" customHeight="1">
      <c r="A157" s="98" t="s">
        <v>189</v>
      </c>
      <c r="B157" s="99">
        <v>1.54</v>
      </c>
    </row>
    <row r="158" ht="14.25" customHeight="1">
      <c r="A158" s="100" t="s">
        <v>190</v>
      </c>
      <c r="B158" s="101">
        <v>1.95</v>
      </c>
    </row>
    <row r="159" ht="14.25" customHeight="1">
      <c r="A159" s="98" t="s">
        <v>191</v>
      </c>
      <c r="B159" s="99">
        <v>2.32</v>
      </c>
    </row>
    <row r="160" ht="14.25" customHeight="1">
      <c r="A160" s="100" t="s">
        <v>192</v>
      </c>
      <c r="B160" s="101">
        <v>2.4</v>
      </c>
    </row>
    <row r="161" ht="14.25" customHeight="1">
      <c r="A161" s="98" t="s">
        <v>193</v>
      </c>
      <c r="B161" s="99">
        <v>3.87</v>
      </c>
    </row>
    <row r="162" ht="14.25" customHeight="1">
      <c r="A162" s="100" t="s">
        <v>194</v>
      </c>
      <c r="B162" s="101">
        <v>5.19</v>
      </c>
    </row>
    <row r="163" ht="14.25" customHeight="1">
      <c r="A163" s="98" t="s">
        <v>195</v>
      </c>
      <c r="B163" s="99">
        <v>3.75</v>
      </c>
    </row>
    <row r="164" ht="14.25" customHeight="1">
      <c r="A164" s="100" t="s">
        <v>196</v>
      </c>
      <c r="B164" s="101">
        <v>2.33</v>
      </c>
    </row>
    <row r="165" ht="14.25" customHeight="1">
      <c r="A165" s="98" t="s">
        <v>197</v>
      </c>
      <c r="B165" s="99">
        <v>2.28</v>
      </c>
    </row>
    <row r="166" ht="14.25" customHeight="1">
      <c r="A166" s="100" t="s">
        <v>198</v>
      </c>
      <c r="B166" s="101">
        <v>1.53</v>
      </c>
    </row>
    <row r="167" ht="14.25" customHeight="1">
      <c r="A167" s="98" t="s">
        <v>199</v>
      </c>
      <c r="B167" s="99">
        <v>0.92</v>
      </c>
    </row>
    <row r="168" ht="14.25" customHeight="1">
      <c r="A168" s="100" t="s">
        <v>200</v>
      </c>
      <c r="B168" s="101">
        <v>-0.26</v>
      </c>
    </row>
    <row r="169" ht="14.25" customHeight="1">
      <c r="A169" s="98" t="s">
        <v>201</v>
      </c>
      <c r="B169" s="99">
        <v>-1.0</v>
      </c>
    </row>
    <row r="170" ht="14.25" customHeight="1">
      <c r="A170" s="100" t="s">
        <v>202</v>
      </c>
      <c r="B170" s="101">
        <v>-0.42</v>
      </c>
    </row>
    <row r="171" ht="14.25" customHeight="1">
      <c r="A171" s="98" t="s">
        <v>203</v>
      </c>
      <c r="B171" s="99">
        <v>0.38</v>
      </c>
    </row>
    <row r="172" ht="14.25" customHeight="1">
      <c r="A172" s="100" t="s">
        <v>204</v>
      </c>
      <c r="B172" s="101">
        <v>1.18</v>
      </c>
    </row>
    <row r="173" ht="14.25" customHeight="1">
      <c r="A173" s="98" t="s">
        <v>205</v>
      </c>
      <c r="B173" s="99">
        <v>0.38</v>
      </c>
    </row>
    <row r="174" ht="14.25" customHeight="1">
      <c r="A174" s="100" t="s">
        <v>206</v>
      </c>
      <c r="B174" s="101">
        <v>0.49</v>
      </c>
    </row>
    <row r="175" ht="14.25" customHeight="1">
      <c r="A175" s="98" t="s">
        <v>207</v>
      </c>
      <c r="B175" s="99">
        <v>0.61</v>
      </c>
    </row>
    <row r="176" ht="14.25" customHeight="1">
      <c r="A176" s="100" t="s">
        <v>208</v>
      </c>
      <c r="B176" s="101">
        <v>0.88</v>
      </c>
    </row>
    <row r="177" ht="14.25" customHeight="1">
      <c r="A177" s="98" t="s">
        <v>209</v>
      </c>
      <c r="B177" s="99">
        <v>0.69</v>
      </c>
    </row>
    <row r="178" ht="14.25" customHeight="1">
      <c r="A178" s="100" t="s">
        <v>210</v>
      </c>
      <c r="B178" s="101">
        <v>1.13</v>
      </c>
    </row>
    <row r="179" ht="14.25" customHeight="1">
      <c r="A179" s="98" t="s">
        <v>211</v>
      </c>
      <c r="B179" s="99">
        <v>1.21</v>
      </c>
    </row>
    <row r="180" ht="14.25" customHeight="1">
      <c r="A180" s="100" t="s">
        <v>212</v>
      </c>
      <c r="B180" s="101">
        <v>1.31</v>
      </c>
    </row>
    <row r="181" ht="14.25" customHeight="1">
      <c r="A181" s="98" t="s">
        <v>213</v>
      </c>
      <c r="B181" s="99">
        <v>1.38</v>
      </c>
    </row>
    <row r="182" ht="14.25" customHeight="1">
      <c r="A182" s="100" t="s">
        <v>214</v>
      </c>
      <c r="B182" s="101">
        <v>1.31</v>
      </c>
    </row>
    <row r="183" ht="14.25" customHeight="1">
      <c r="A183" s="98" t="s">
        <v>215</v>
      </c>
      <c r="B183" s="99">
        <v>1.22</v>
      </c>
    </row>
    <row r="184" ht="14.25" customHeight="1">
      <c r="A184" s="100" t="s">
        <v>216</v>
      </c>
      <c r="B184" s="101">
        <v>0.69</v>
      </c>
    </row>
    <row r="185" ht="14.25" customHeight="1">
      <c r="A185" s="98" t="s">
        <v>217</v>
      </c>
      <c r="B185" s="99">
        <v>0.39</v>
      </c>
    </row>
    <row r="186" ht="14.25" customHeight="1">
      <c r="A186" s="100" t="s">
        <v>218</v>
      </c>
      <c r="B186" s="101">
        <v>0.82</v>
      </c>
    </row>
    <row r="187" ht="14.25" customHeight="1">
      <c r="A187" s="98" t="s">
        <v>219</v>
      </c>
      <c r="B187" s="99">
        <v>0.74</v>
      </c>
    </row>
    <row r="188" ht="14.25" customHeight="1">
      <c r="A188" s="100" t="s">
        <v>220</v>
      </c>
      <c r="B188" s="101">
        <v>0.39</v>
      </c>
    </row>
    <row r="189" ht="14.25" customHeight="1">
      <c r="A189" s="98" t="s">
        <v>221</v>
      </c>
      <c r="B189" s="99">
        <v>0.3</v>
      </c>
    </row>
    <row r="190" ht="14.25" customHeight="1">
      <c r="A190" s="100" t="s">
        <v>222</v>
      </c>
      <c r="B190" s="101">
        <v>0.85</v>
      </c>
    </row>
    <row r="191" ht="14.25" customHeight="1">
      <c r="A191" s="98" t="s">
        <v>223</v>
      </c>
      <c r="B191" s="99">
        <v>0.86</v>
      </c>
    </row>
    <row r="192" ht="14.25" customHeight="1">
      <c r="A192" s="100" t="s">
        <v>224</v>
      </c>
      <c r="B192" s="101">
        <v>-0.22</v>
      </c>
    </row>
    <row r="193" ht="14.25" customHeight="1">
      <c r="A193" s="98" t="s">
        <v>225</v>
      </c>
      <c r="B193" s="99">
        <v>-0.44</v>
      </c>
    </row>
    <row r="194" ht="14.25" customHeight="1">
      <c r="A194" s="100" t="s">
        <v>226</v>
      </c>
      <c r="B194" s="101">
        <v>-0.34</v>
      </c>
    </row>
    <row r="195" ht="14.25" customHeight="1">
      <c r="A195" s="98" t="s">
        <v>227</v>
      </c>
      <c r="B195" s="99">
        <v>-0.65</v>
      </c>
    </row>
    <row r="196" ht="14.25" customHeight="1">
      <c r="A196" s="100" t="s">
        <v>228</v>
      </c>
      <c r="B196" s="101">
        <v>-0.53</v>
      </c>
    </row>
    <row r="197" ht="14.25" customHeight="1">
      <c r="A197" s="98" t="s">
        <v>229</v>
      </c>
      <c r="B197" s="99">
        <v>0.6</v>
      </c>
    </row>
    <row r="198" ht="14.25" customHeight="1">
      <c r="A198" s="100" t="s">
        <v>230</v>
      </c>
      <c r="B198" s="101">
        <v>0.4</v>
      </c>
    </row>
    <row r="199" ht="14.25" customHeight="1">
      <c r="A199" s="98" t="s">
        <v>231</v>
      </c>
      <c r="B199" s="99">
        <v>-0.01</v>
      </c>
    </row>
    <row r="200" ht="14.25" customHeight="1">
      <c r="A200" s="100" t="s">
        <v>232</v>
      </c>
      <c r="B200" s="101">
        <v>0.92</v>
      </c>
    </row>
    <row r="201" ht="14.25" customHeight="1">
      <c r="A201" s="98" t="s">
        <v>233</v>
      </c>
      <c r="B201" s="99">
        <v>0.01</v>
      </c>
    </row>
    <row r="202" ht="14.25" customHeight="1">
      <c r="A202" s="100" t="s">
        <v>234</v>
      </c>
      <c r="B202" s="101">
        <v>-0.23</v>
      </c>
    </row>
    <row r="203" ht="14.25" customHeight="1">
      <c r="A203" s="98" t="s">
        <v>235</v>
      </c>
      <c r="B203" s="99">
        <v>-0.42</v>
      </c>
    </row>
    <row r="204" ht="14.25" customHeight="1">
      <c r="A204" s="100" t="s">
        <v>236</v>
      </c>
      <c r="B204" s="101">
        <v>0.38</v>
      </c>
    </row>
    <row r="205" ht="14.25" customHeight="1">
      <c r="A205" s="98" t="s">
        <v>237</v>
      </c>
      <c r="B205" s="99">
        <v>0.75</v>
      </c>
    </row>
    <row r="206" ht="14.25" customHeight="1">
      <c r="A206" s="100" t="s">
        <v>238</v>
      </c>
      <c r="B206" s="101">
        <v>0.18</v>
      </c>
    </row>
    <row r="207" ht="14.25" customHeight="1">
      <c r="A207" s="98" t="s">
        <v>239</v>
      </c>
      <c r="B207" s="99">
        <v>0.37</v>
      </c>
    </row>
    <row r="208" ht="14.25" customHeight="1">
      <c r="A208" s="100" t="s">
        <v>240</v>
      </c>
      <c r="B208" s="101">
        <v>0.29</v>
      </c>
    </row>
    <row r="209" ht="14.25" customHeight="1">
      <c r="A209" s="98" t="s">
        <v>241</v>
      </c>
      <c r="B209" s="99">
        <v>0.47</v>
      </c>
    </row>
    <row r="210" ht="14.25" customHeight="1">
      <c r="A210" s="100" t="s">
        <v>242</v>
      </c>
      <c r="B210" s="101">
        <v>0.75</v>
      </c>
    </row>
    <row r="211" ht="14.25" customHeight="1">
      <c r="A211" s="98" t="s">
        <v>243</v>
      </c>
      <c r="B211" s="99">
        <v>0.32</v>
      </c>
    </row>
    <row r="212" ht="14.25" customHeight="1">
      <c r="A212" s="100" t="s">
        <v>244</v>
      </c>
      <c r="B212" s="101">
        <v>0.5</v>
      </c>
    </row>
    <row r="213" ht="14.25" customHeight="1">
      <c r="A213" s="98" t="s">
        <v>245</v>
      </c>
      <c r="B213" s="99">
        <v>0.27</v>
      </c>
    </row>
    <row r="214" ht="14.25" customHeight="1">
      <c r="A214" s="100" t="s">
        <v>246</v>
      </c>
      <c r="B214" s="101">
        <v>0.34</v>
      </c>
    </row>
    <row r="215" ht="14.25" customHeight="1">
      <c r="A215" s="98" t="s">
        <v>247</v>
      </c>
      <c r="B215" s="99">
        <v>0.04</v>
      </c>
    </row>
    <row r="216" ht="14.25" customHeight="1">
      <c r="A216" s="100" t="s">
        <v>248</v>
      </c>
      <c r="B216" s="101">
        <v>0.04</v>
      </c>
    </row>
    <row r="217" ht="14.25" customHeight="1">
      <c r="A217" s="98" t="s">
        <v>249</v>
      </c>
      <c r="B217" s="99">
        <v>0.26</v>
      </c>
    </row>
    <row r="218" ht="14.25" customHeight="1">
      <c r="A218" s="100" t="s">
        <v>250</v>
      </c>
      <c r="B218" s="101">
        <v>0.28</v>
      </c>
    </row>
    <row r="219" ht="14.25" customHeight="1">
      <c r="A219" s="98" t="s">
        <v>251</v>
      </c>
      <c r="B219" s="99">
        <v>0.98</v>
      </c>
    </row>
    <row r="220" ht="14.25" customHeight="1">
      <c r="A220" s="100" t="s">
        <v>252</v>
      </c>
      <c r="B220" s="101">
        <v>1.29</v>
      </c>
    </row>
    <row r="221" ht="14.25" customHeight="1">
      <c r="A221" s="98" t="s">
        <v>253</v>
      </c>
      <c r="B221" s="99">
        <v>1.05</v>
      </c>
    </row>
    <row r="222" ht="14.25" customHeight="1">
      <c r="A222" s="100" t="s">
        <v>254</v>
      </c>
      <c r="B222" s="101">
        <v>0.69</v>
      </c>
    </row>
    <row r="223" ht="14.25" customHeight="1">
      <c r="A223" s="98" t="s">
        <v>255</v>
      </c>
      <c r="B223" s="99">
        <v>1.76</v>
      </c>
    </row>
    <row r="224" ht="14.25" customHeight="1">
      <c r="A224" s="100" t="s">
        <v>256</v>
      </c>
      <c r="B224" s="101">
        <v>1.09</v>
      </c>
    </row>
    <row r="225" ht="14.25" customHeight="1">
      <c r="A225" s="98" t="s">
        <v>257</v>
      </c>
      <c r="B225" s="99">
        <v>0.53</v>
      </c>
    </row>
    <row r="226" ht="14.25" customHeight="1">
      <c r="A226" s="100" t="s">
        <v>258</v>
      </c>
      <c r="B226" s="101">
        <v>0.74</v>
      </c>
    </row>
    <row r="227" ht="14.25" customHeight="1">
      <c r="A227" s="98" t="s">
        <v>259</v>
      </c>
      <c r="B227" s="99">
        <v>0.69</v>
      </c>
    </row>
    <row r="228" ht="14.25" customHeight="1">
      <c r="A228" s="100" t="s">
        <v>260</v>
      </c>
      <c r="B228" s="101">
        <v>1.61</v>
      </c>
    </row>
    <row r="229" ht="14.25" customHeight="1">
      <c r="A229" s="98" t="s">
        <v>261</v>
      </c>
      <c r="B229" s="99">
        <v>1.98</v>
      </c>
    </row>
    <row r="230" ht="14.25" customHeight="1">
      <c r="A230" s="100" t="s">
        <v>262</v>
      </c>
      <c r="B230" s="101">
        <v>1.76</v>
      </c>
    </row>
    <row r="231" ht="14.25" customHeight="1">
      <c r="A231" s="98" t="s">
        <v>263</v>
      </c>
      <c r="B231" s="99">
        <v>-0.32</v>
      </c>
    </row>
    <row r="232" ht="14.25" customHeight="1">
      <c r="A232" s="100" t="s">
        <v>264</v>
      </c>
      <c r="B232" s="101">
        <v>0.11</v>
      </c>
    </row>
    <row r="233" ht="14.25" customHeight="1">
      <c r="A233" s="98" t="s">
        <v>265</v>
      </c>
      <c r="B233" s="99">
        <v>0.98</v>
      </c>
    </row>
    <row r="234" ht="14.25" customHeight="1">
      <c r="A234" s="100" t="s">
        <v>266</v>
      </c>
      <c r="B234" s="101">
        <v>0.38</v>
      </c>
    </row>
    <row r="235" ht="14.25" customHeight="1">
      <c r="A235" s="98" t="s">
        <v>267</v>
      </c>
      <c r="B235" s="99">
        <v>-0.13</v>
      </c>
    </row>
    <row r="236" ht="14.25" customHeight="1">
      <c r="A236" s="100" t="s">
        <v>268</v>
      </c>
      <c r="B236" s="101">
        <v>-0.44</v>
      </c>
    </row>
    <row r="237" ht="14.25" customHeight="1">
      <c r="A237" s="98" t="s">
        <v>269</v>
      </c>
      <c r="B237" s="99">
        <v>0.26</v>
      </c>
    </row>
    <row r="238" ht="14.25" customHeight="1">
      <c r="A238" s="100" t="s">
        <v>270</v>
      </c>
      <c r="B238" s="101">
        <v>-0.74</v>
      </c>
    </row>
    <row r="239" ht="14.25" customHeight="1">
      <c r="A239" s="98" t="s">
        <v>271</v>
      </c>
      <c r="B239" s="99">
        <v>-0.15</v>
      </c>
    </row>
    <row r="240" ht="14.25" customHeight="1">
      <c r="A240" s="100" t="s">
        <v>272</v>
      </c>
      <c r="B240" s="101">
        <v>-0.07</v>
      </c>
    </row>
    <row r="241" ht="14.25" customHeight="1">
      <c r="A241" s="98" t="s">
        <v>273</v>
      </c>
      <c r="B241" s="99">
        <v>-0.1</v>
      </c>
    </row>
    <row r="242" ht="14.25" customHeight="1">
      <c r="A242" s="100" t="s">
        <v>274</v>
      </c>
      <c r="B242" s="101">
        <v>-0.43</v>
      </c>
    </row>
    <row r="243" ht="14.25" customHeight="1">
      <c r="A243" s="98" t="s">
        <v>275</v>
      </c>
      <c r="B243" s="99">
        <v>-0.36</v>
      </c>
    </row>
    <row r="244" ht="14.25" customHeight="1">
      <c r="A244" s="100" t="s">
        <v>276</v>
      </c>
      <c r="B244" s="101">
        <v>0.42</v>
      </c>
    </row>
    <row r="245" ht="14.25" customHeight="1">
      <c r="A245" s="98" t="s">
        <v>277</v>
      </c>
      <c r="B245" s="99">
        <v>0.05</v>
      </c>
    </row>
    <row r="246" ht="14.25" customHeight="1">
      <c r="A246" s="100" t="s">
        <v>278</v>
      </c>
      <c r="B246" s="101">
        <v>0.1</v>
      </c>
    </row>
    <row r="247" ht="14.25" customHeight="1">
      <c r="A247" s="98" t="s">
        <v>279</v>
      </c>
      <c r="B247" s="99">
        <v>-0.26</v>
      </c>
    </row>
    <row r="248" ht="14.25" customHeight="1">
      <c r="A248" s="100" t="s">
        <v>280</v>
      </c>
      <c r="B248" s="101">
        <v>0.63</v>
      </c>
    </row>
    <row r="249" ht="14.25" customHeight="1">
      <c r="A249" s="98" t="s">
        <v>281</v>
      </c>
      <c r="B249" s="99">
        <v>1.18</v>
      </c>
    </row>
    <row r="250" ht="14.25" customHeight="1">
      <c r="A250" s="100" t="s">
        <v>282</v>
      </c>
      <c r="B250" s="101">
        <v>0.94</v>
      </c>
    </row>
    <row r="251" ht="14.25" customHeight="1">
      <c r="A251" s="98" t="s">
        <v>283</v>
      </c>
      <c r="B251" s="99">
        <v>0.77</v>
      </c>
    </row>
    <row r="252" ht="14.25" customHeight="1">
      <c r="A252" s="100" t="s">
        <v>284</v>
      </c>
      <c r="B252" s="101">
        <v>1.19</v>
      </c>
    </row>
    <row r="253" ht="14.25" customHeight="1">
      <c r="A253" s="98" t="s">
        <v>285</v>
      </c>
      <c r="B253" s="99">
        <v>0.85</v>
      </c>
    </row>
    <row r="254" ht="14.25" customHeight="1">
      <c r="A254" s="100" t="s">
        <v>286</v>
      </c>
      <c r="B254" s="101">
        <v>0.15</v>
      </c>
    </row>
    <row r="255" ht="14.25" customHeight="1">
      <c r="A255" s="98" t="s">
        <v>287</v>
      </c>
      <c r="B255" s="99">
        <v>0.77</v>
      </c>
    </row>
    <row r="256" ht="14.25" customHeight="1">
      <c r="A256" s="100" t="s">
        <v>288</v>
      </c>
      <c r="B256" s="101">
        <v>1.15</v>
      </c>
    </row>
    <row r="257" ht="14.25" customHeight="1">
      <c r="A257" s="98" t="s">
        <v>289</v>
      </c>
      <c r="B257" s="99">
        <v>1.01</v>
      </c>
    </row>
    <row r="258" ht="14.25" customHeight="1">
      <c r="A258" s="100" t="s">
        <v>290</v>
      </c>
      <c r="B258" s="101">
        <v>1.45</v>
      </c>
    </row>
    <row r="259" ht="14.25" customHeight="1">
      <c r="A259" s="98" t="s">
        <v>291</v>
      </c>
      <c r="B259" s="99">
        <v>0.69</v>
      </c>
    </row>
    <row r="260" ht="14.25" customHeight="1">
      <c r="A260" s="100" t="s">
        <v>292</v>
      </c>
      <c r="B260" s="101">
        <v>0.79</v>
      </c>
      <c r="C260" s="102">
        <f>100+100*B260/100</f>
        <v>100.79</v>
      </c>
    </row>
    <row r="261" ht="14.25" customHeight="1">
      <c r="A261" s="98" t="s">
        <v>293</v>
      </c>
      <c r="B261" s="99">
        <v>1.0</v>
      </c>
      <c r="C261" s="102">
        <f t="shared" ref="C261:C271" si="1">C260+B261*C260/100</f>
        <v>101.7979</v>
      </c>
    </row>
    <row r="262" ht="14.25" customHeight="1">
      <c r="A262" s="100" t="s">
        <v>294</v>
      </c>
      <c r="B262" s="101">
        <v>0.62</v>
      </c>
      <c r="C262" s="102">
        <f t="shared" si="1"/>
        <v>102.429047</v>
      </c>
    </row>
    <row r="263" ht="14.25" customHeight="1">
      <c r="A263" s="98" t="s">
        <v>295</v>
      </c>
      <c r="B263" s="99">
        <v>0.45</v>
      </c>
      <c r="C263" s="102">
        <f t="shared" si="1"/>
        <v>102.8899777</v>
      </c>
    </row>
    <row r="264" ht="14.25" customHeight="1">
      <c r="A264" s="100" t="s">
        <v>296</v>
      </c>
      <c r="B264" s="101">
        <v>0.43</v>
      </c>
      <c r="C264" s="102">
        <f t="shared" si="1"/>
        <v>103.3324046</v>
      </c>
    </row>
    <row r="265" ht="14.25" customHeight="1">
      <c r="A265" s="98" t="s">
        <v>297</v>
      </c>
      <c r="B265" s="99">
        <v>-0.18</v>
      </c>
      <c r="C265" s="102">
        <f t="shared" si="1"/>
        <v>103.1464063</v>
      </c>
    </row>
    <row r="266" ht="14.25" customHeight="1">
      <c r="A266" s="100" t="s">
        <v>298</v>
      </c>
      <c r="B266" s="101">
        <v>-0.12</v>
      </c>
      <c r="C266" s="102">
        <f t="shared" si="1"/>
        <v>103.0226306</v>
      </c>
    </row>
    <row r="267" ht="14.25" customHeight="1">
      <c r="A267" s="98" t="s">
        <v>299</v>
      </c>
      <c r="B267" s="99">
        <v>0.44</v>
      </c>
      <c r="C267" s="102">
        <f t="shared" si="1"/>
        <v>103.4759302</v>
      </c>
    </row>
    <row r="268" ht="14.25" customHeight="1">
      <c r="A268" s="100" t="s">
        <v>300</v>
      </c>
      <c r="B268" s="101">
        <v>0.65</v>
      </c>
      <c r="C268" s="102">
        <f t="shared" si="1"/>
        <v>104.1485237</v>
      </c>
    </row>
    <row r="269" ht="14.25" customHeight="1">
      <c r="A269" s="98" t="s">
        <v>301</v>
      </c>
      <c r="B269" s="99">
        <v>0.53</v>
      </c>
      <c r="C269" s="102">
        <f t="shared" si="1"/>
        <v>104.7005109</v>
      </c>
    </row>
    <row r="270" ht="14.25" customHeight="1">
      <c r="A270" s="100" t="s">
        <v>302</v>
      </c>
      <c r="B270" s="101">
        <v>0.5</v>
      </c>
      <c r="C270" s="102">
        <f t="shared" si="1"/>
        <v>105.2240134</v>
      </c>
    </row>
    <row r="271" ht="14.25" customHeight="1">
      <c r="A271" s="98" t="s">
        <v>303</v>
      </c>
      <c r="B271" s="99">
        <v>-0.12</v>
      </c>
      <c r="C271" s="102">
        <f t="shared" si="1"/>
        <v>105.0977446</v>
      </c>
    </row>
    <row r="272" ht="14.25" customHeight="1">
      <c r="A272" s="100" t="s">
        <v>304</v>
      </c>
      <c r="B272" s="101">
        <v>0.25</v>
      </c>
      <c r="C272" s="102">
        <f>100+100*B272/100</f>
        <v>100.25</v>
      </c>
    </row>
    <row r="273" ht="14.25" customHeight="1">
      <c r="A273" s="98" t="s">
        <v>305</v>
      </c>
      <c r="B273" s="99">
        <v>-0.06</v>
      </c>
      <c r="C273" s="102">
        <f t="shared" ref="C273:C283" si="2">C272+B273*C272/100</f>
        <v>100.18985</v>
      </c>
    </row>
    <row r="274" ht="14.25" customHeight="1">
      <c r="A274" s="100" t="s">
        <v>306</v>
      </c>
      <c r="B274" s="101">
        <v>0.43</v>
      </c>
      <c r="C274" s="102">
        <f t="shared" si="2"/>
        <v>100.6206664</v>
      </c>
    </row>
    <row r="275" ht="14.25" customHeight="1">
      <c r="A275" s="98" t="s">
        <v>307</v>
      </c>
      <c r="B275" s="99">
        <v>0.85</v>
      </c>
      <c r="C275" s="102">
        <f t="shared" si="2"/>
        <v>101.475942</v>
      </c>
    </row>
    <row r="276" ht="14.25" customHeight="1">
      <c r="A276" s="100" t="s">
        <v>308</v>
      </c>
      <c r="B276" s="101">
        <v>1.02</v>
      </c>
      <c r="C276" s="102">
        <f t="shared" si="2"/>
        <v>102.5109966</v>
      </c>
    </row>
    <row r="277" ht="14.25" customHeight="1">
      <c r="A277" s="98" t="s">
        <v>309</v>
      </c>
      <c r="B277" s="99">
        <v>0.66</v>
      </c>
      <c r="C277" s="102">
        <f t="shared" si="2"/>
        <v>103.1875692</v>
      </c>
    </row>
    <row r="278" ht="14.25" customHeight="1">
      <c r="A278" s="100" t="s">
        <v>310</v>
      </c>
      <c r="B278" s="101">
        <v>1.34</v>
      </c>
      <c r="C278" s="102">
        <f t="shared" si="2"/>
        <v>104.5702826</v>
      </c>
    </row>
    <row r="279" ht="14.25" customHeight="1">
      <c r="A279" s="98" t="s">
        <v>311</v>
      </c>
      <c r="B279" s="99">
        <v>1.43</v>
      </c>
      <c r="C279" s="102">
        <f t="shared" si="2"/>
        <v>106.0656377</v>
      </c>
    </row>
    <row r="280" ht="14.25" customHeight="1">
      <c r="A280" s="100" t="s">
        <v>312</v>
      </c>
      <c r="B280" s="101">
        <v>0.97</v>
      </c>
      <c r="C280" s="102">
        <f t="shared" si="2"/>
        <v>107.0944744</v>
      </c>
    </row>
    <row r="281" ht="14.25" customHeight="1">
      <c r="A281" s="98" t="s">
        <v>313</v>
      </c>
      <c r="B281" s="99">
        <v>0.02</v>
      </c>
      <c r="C281" s="102">
        <f t="shared" si="2"/>
        <v>107.1158933</v>
      </c>
    </row>
    <row r="282" ht="14.25" customHeight="1">
      <c r="A282" s="100" t="s">
        <v>314</v>
      </c>
      <c r="B282" s="101">
        <v>-0.03</v>
      </c>
      <c r="C282" s="102">
        <f t="shared" si="2"/>
        <v>107.0837585</v>
      </c>
    </row>
    <row r="283" ht="14.25" customHeight="1">
      <c r="A283" s="98" t="s">
        <v>315</v>
      </c>
      <c r="B283" s="99">
        <v>0.68</v>
      </c>
      <c r="C283" s="102">
        <f t="shared" si="2"/>
        <v>107.811928</v>
      </c>
    </row>
    <row r="284" ht="14.25" customHeight="1">
      <c r="A284" s="100" t="s">
        <v>316</v>
      </c>
      <c r="B284" s="101">
        <v>0.34</v>
      </c>
      <c r="C284" s="102">
        <f>100+100*B284/100</f>
        <v>100.34</v>
      </c>
    </row>
    <row r="285" ht="14.25" customHeight="1">
      <c r="A285" s="98" t="s">
        <v>317</v>
      </c>
      <c r="B285" s="99">
        <v>0.29</v>
      </c>
      <c r="C285" s="102">
        <f t="shared" ref="C285:C295" si="3">C284+B285*C284/100</f>
        <v>100.630986</v>
      </c>
    </row>
    <row r="286" ht="14.25" customHeight="1">
      <c r="A286" s="100" t="s">
        <v>318</v>
      </c>
      <c r="B286" s="101">
        <v>0.21</v>
      </c>
      <c r="C286" s="102">
        <f t="shared" si="3"/>
        <v>100.8423111</v>
      </c>
    </row>
    <row r="287" ht="14.25" customHeight="1">
      <c r="A287" s="98" t="s">
        <v>319</v>
      </c>
      <c r="B287" s="99">
        <v>0.15</v>
      </c>
      <c r="C287" s="102">
        <f t="shared" si="3"/>
        <v>100.9935745</v>
      </c>
    </row>
    <row r="288" ht="14.25" customHeight="1">
      <c r="A288" s="100" t="s">
        <v>320</v>
      </c>
      <c r="B288" s="101">
        <v>0.0</v>
      </c>
      <c r="C288" s="102">
        <f t="shared" si="3"/>
        <v>100.9935745</v>
      </c>
    </row>
    <row r="289" ht="14.25" customHeight="1">
      <c r="A289" s="98" t="s">
        <v>321</v>
      </c>
      <c r="B289" s="99">
        <v>0.75</v>
      </c>
      <c r="C289" s="102">
        <f t="shared" si="3"/>
        <v>101.7510263</v>
      </c>
    </row>
    <row r="290" ht="14.25" customHeight="1">
      <c r="A290" s="100" t="s">
        <v>322</v>
      </c>
      <c r="B290" s="101">
        <v>0.26</v>
      </c>
      <c r="C290" s="102">
        <f t="shared" si="3"/>
        <v>102.015579</v>
      </c>
    </row>
    <row r="291" ht="14.25" customHeight="1">
      <c r="A291" s="98" t="s">
        <v>323</v>
      </c>
      <c r="B291" s="99">
        <v>0.15</v>
      </c>
      <c r="C291" s="102">
        <f t="shared" si="3"/>
        <v>102.1686024</v>
      </c>
    </row>
    <row r="292" ht="14.25" customHeight="1">
      <c r="A292" s="100" t="s">
        <v>324</v>
      </c>
      <c r="B292" s="101">
        <v>1.5</v>
      </c>
      <c r="C292" s="102">
        <f t="shared" si="3"/>
        <v>103.7011314</v>
      </c>
    </row>
    <row r="293" ht="14.25" customHeight="1">
      <c r="A293" s="98" t="s">
        <v>325</v>
      </c>
      <c r="B293" s="99">
        <v>0.86</v>
      </c>
      <c r="C293" s="102">
        <f t="shared" si="3"/>
        <v>104.5929611</v>
      </c>
    </row>
    <row r="294" ht="14.25" customHeight="1">
      <c r="A294" s="100" t="s">
        <v>326</v>
      </c>
      <c r="B294" s="101">
        <v>0.29</v>
      </c>
      <c r="C294" s="102">
        <f t="shared" si="3"/>
        <v>104.8962807</v>
      </c>
    </row>
    <row r="295" ht="14.25" customHeight="1">
      <c r="A295" s="98" t="s">
        <v>327</v>
      </c>
      <c r="B295" s="99">
        <v>0.6</v>
      </c>
      <c r="C295" s="102">
        <f t="shared" si="3"/>
        <v>105.5256584</v>
      </c>
    </row>
    <row r="296" ht="14.25" customHeight="1">
      <c r="A296" s="100" t="s">
        <v>328</v>
      </c>
      <c r="B296" s="101">
        <v>0.48</v>
      </c>
      <c r="C296" s="102">
        <f>100+100*B296/100</f>
        <v>100.48</v>
      </c>
    </row>
    <row r="297" ht="14.25" customHeight="1">
      <c r="A297" s="98" t="s">
        <v>329</v>
      </c>
      <c r="B297" s="99">
        <v>0.38</v>
      </c>
      <c r="C297" s="102">
        <f t="shared" ref="C297:C307" si="4">C296+B297*C296/100</f>
        <v>100.861824</v>
      </c>
    </row>
    <row r="298" ht="14.25" customHeight="1">
      <c r="A298" s="100" t="s">
        <v>330</v>
      </c>
      <c r="B298" s="101">
        <v>1.67</v>
      </c>
      <c r="C298" s="102">
        <f t="shared" si="4"/>
        <v>102.5462165</v>
      </c>
    </row>
    <row r="299" ht="14.25" customHeight="1">
      <c r="A299" s="98" t="s">
        <v>331</v>
      </c>
      <c r="B299" s="99">
        <v>0.78</v>
      </c>
      <c r="C299" s="102">
        <f t="shared" si="4"/>
        <v>103.3460769</v>
      </c>
    </row>
    <row r="300" ht="14.25" customHeight="1">
      <c r="A300" s="100" t="s">
        <v>332</v>
      </c>
      <c r="B300" s="101">
        <v>-0.13</v>
      </c>
      <c r="C300" s="102">
        <f t="shared" si="4"/>
        <v>103.211727</v>
      </c>
    </row>
    <row r="301" ht="14.25" customHeight="1">
      <c r="A301" s="98" t="s">
        <v>333</v>
      </c>
      <c r="B301" s="99">
        <v>-0.74</v>
      </c>
      <c r="C301" s="102">
        <f t="shared" si="4"/>
        <v>102.4479603</v>
      </c>
    </row>
    <row r="302" ht="14.25" customHeight="1">
      <c r="A302" s="100" t="s">
        <v>334</v>
      </c>
      <c r="B302" s="101">
        <v>-0.61</v>
      </c>
      <c r="C302" s="102">
        <f t="shared" si="4"/>
        <v>101.8230277</v>
      </c>
    </row>
    <row r="303" ht="14.25" customHeight="1">
      <c r="A303" s="98" t="s">
        <v>335</v>
      </c>
      <c r="B303" s="99">
        <v>-0.27</v>
      </c>
      <c r="C303" s="102">
        <f t="shared" si="4"/>
        <v>101.5481055</v>
      </c>
    </row>
    <row r="304" ht="14.25" customHeight="1">
      <c r="A304" s="100" t="s">
        <v>336</v>
      </c>
      <c r="B304" s="101">
        <v>0.2</v>
      </c>
      <c r="C304" s="102">
        <f t="shared" si="4"/>
        <v>101.7512017</v>
      </c>
    </row>
    <row r="305" ht="14.25" customHeight="1">
      <c r="A305" s="98" t="s">
        <v>337</v>
      </c>
      <c r="B305" s="99">
        <v>0.28</v>
      </c>
      <c r="C305" s="102">
        <f t="shared" si="4"/>
        <v>102.0361051</v>
      </c>
    </row>
    <row r="306" ht="14.25" customHeight="1">
      <c r="A306" s="100" t="s">
        <v>338</v>
      </c>
      <c r="B306" s="101">
        <v>0.98</v>
      </c>
      <c r="C306" s="102">
        <f t="shared" si="4"/>
        <v>103.0360589</v>
      </c>
    </row>
    <row r="307" ht="14.25" customHeight="1">
      <c r="A307" s="98" t="s">
        <v>339</v>
      </c>
      <c r="B307" s="99">
        <v>0.62</v>
      </c>
      <c r="C307" s="102">
        <f t="shared" si="4"/>
        <v>103.6748825</v>
      </c>
    </row>
    <row r="308" ht="14.25" customHeight="1">
      <c r="A308" s="100" t="s">
        <v>340</v>
      </c>
      <c r="B308" s="101">
        <v>0.76</v>
      </c>
      <c r="C308" s="102">
        <f>100+100*B308/100</f>
        <v>100.76</v>
      </c>
    </row>
    <row r="309" ht="14.25" customHeight="1">
      <c r="A309" s="98" t="s">
        <v>341</v>
      </c>
      <c r="B309" s="99">
        <v>0.27</v>
      </c>
      <c r="C309" s="102">
        <f t="shared" ref="C309:C319" si="5">C308+B309*C308/100</f>
        <v>101.032052</v>
      </c>
    </row>
    <row r="310" ht="14.25" customHeight="1">
      <c r="A310" s="100" t="s">
        <v>342</v>
      </c>
      <c r="B310" s="101">
        <v>0.98</v>
      </c>
      <c r="C310" s="102">
        <f t="shared" si="5"/>
        <v>102.0221661</v>
      </c>
    </row>
    <row r="311" ht="14.25" customHeight="1">
      <c r="A311" s="98" t="s">
        <v>343</v>
      </c>
      <c r="B311" s="99">
        <v>1.17</v>
      </c>
      <c r="C311" s="102">
        <f t="shared" si="5"/>
        <v>103.2158255</v>
      </c>
    </row>
    <row r="312" ht="14.25" customHeight="1">
      <c r="A312" s="100" t="s">
        <v>344</v>
      </c>
      <c r="B312" s="101">
        <v>0.41</v>
      </c>
      <c r="C312" s="102">
        <f t="shared" si="5"/>
        <v>103.6390103</v>
      </c>
    </row>
    <row r="313" ht="14.25" customHeight="1">
      <c r="A313" s="98" t="s">
        <v>345</v>
      </c>
      <c r="B313" s="99">
        <v>0.67</v>
      </c>
      <c r="C313" s="102">
        <f t="shared" si="5"/>
        <v>104.3333917</v>
      </c>
    </row>
    <row r="314" ht="14.25" customHeight="1">
      <c r="A314" s="100" t="s">
        <v>346</v>
      </c>
      <c r="B314" s="101">
        <v>0.69</v>
      </c>
      <c r="C314" s="102">
        <f t="shared" si="5"/>
        <v>105.0532921</v>
      </c>
    </row>
    <row r="315" ht="14.25" customHeight="1">
      <c r="A315" s="98" t="s">
        <v>347</v>
      </c>
      <c r="B315" s="99">
        <v>0.28</v>
      </c>
      <c r="C315" s="102">
        <f t="shared" si="5"/>
        <v>105.3474413</v>
      </c>
    </row>
    <row r="316" ht="14.25" customHeight="1">
      <c r="A316" s="100" t="s">
        <v>348</v>
      </c>
      <c r="B316" s="101">
        <v>0.95</v>
      </c>
      <c r="C316" s="102">
        <f t="shared" si="5"/>
        <v>106.348242</v>
      </c>
    </row>
    <row r="317" ht="14.25" customHeight="1">
      <c r="A317" s="98" t="s">
        <v>349</v>
      </c>
      <c r="B317" s="99">
        <v>1.89</v>
      </c>
      <c r="C317" s="102">
        <f t="shared" si="5"/>
        <v>108.3582238</v>
      </c>
    </row>
    <row r="318" ht="14.25" customHeight="1">
      <c r="A318" s="100" t="s">
        <v>350</v>
      </c>
      <c r="B318" s="101">
        <v>1.52</v>
      </c>
      <c r="C318" s="102">
        <f t="shared" si="5"/>
        <v>110.0052688</v>
      </c>
    </row>
    <row r="319" ht="14.25" customHeight="1">
      <c r="A319" s="98" t="s">
        <v>351</v>
      </c>
      <c r="B319" s="99">
        <v>0.49</v>
      </c>
      <c r="C319" s="102">
        <f t="shared" si="5"/>
        <v>110.5442946</v>
      </c>
    </row>
    <row r="320" ht="14.25" customHeight="1">
      <c r="A320" s="100" t="s">
        <v>352</v>
      </c>
      <c r="B320" s="101">
        <v>1.14</v>
      </c>
      <c r="C320" s="102">
        <f>100+100*B320/100</f>
        <v>101.14</v>
      </c>
    </row>
    <row r="321" ht="14.25" customHeight="1">
      <c r="A321" s="98" t="s">
        <v>353</v>
      </c>
      <c r="B321" s="99">
        <v>1.29</v>
      </c>
      <c r="C321" s="102">
        <f t="shared" ref="C321:C331" si="6">C320+B321*C320/100</f>
        <v>102.444706</v>
      </c>
    </row>
    <row r="322" ht="14.25" customHeight="1">
      <c r="A322" s="100" t="s">
        <v>354</v>
      </c>
      <c r="B322" s="101">
        <v>0.51</v>
      </c>
      <c r="C322" s="102">
        <f t="shared" si="6"/>
        <v>102.967174</v>
      </c>
    </row>
    <row r="323" ht="14.25" customHeight="1">
      <c r="A323" s="98" t="s">
        <v>355</v>
      </c>
      <c r="B323" s="99">
        <v>0.33</v>
      </c>
      <c r="C323" s="102">
        <f t="shared" si="6"/>
        <v>103.3069657</v>
      </c>
    </row>
    <row r="324" ht="14.25" customHeight="1">
      <c r="A324" s="100" t="s">
        <v>356</v>
      </c>
      <c r="B324" s="101">
        <v>0.82</v>
      </c>
      <c r="C324" s="102">
        <f t="shared" si="6"/>
        <v>104.1540828</v>
      </c>
    </row>
    <row r="325" ht="14.25" customHeight="1">
      <c r="A325" s="98" t="s">
        <v>357</v>
      </c>
      <c r="B325" s="99">
        <v>1.69</v>
      </c>
      <c r="C325" s="102">
        <f t="shared" si="6"/>
        <v>105.9142868</v>
      </c>
    </row>
    <row r="326" ht="14.25" customHeight="1">
      <c r="A326" s="100" t="s">
        <v>358</v>
      </c>
      <c r="B326" s="101">
        <v>0.18</v>
      </c>
      <c r="C326" s="102">
        <f t="shared" si="6"/>
        <v>106.1049325</v>
      </c>
    </row>
    <row r="327" ht="14.25" customHeight="1">
      <c r="A327" s="98" t="s">
        <v>359</v>
      </c>
      <c r="B327" s="99">
        <v>0.15</v>
      </c>
      <c r="C327" s="102">
        <f t="shared" si="6"/>
        <v>106.2640899</v>
      </c>
    </row>
    <row r="328" ht="14.25" customHeight="1">
      <c r="A328" s="100" t="s">
        <v>360</v>
      </c>
      <c r="B328" s="101">
        <v>0.2</v>
      </c>
      <c r="C328" s="102">
        <f t="shared" si="6"/>
        <v>106.4766181</v>
      </c>
    </row>
    <row r="329" ht="14.25" customHeight="1">
      <c r="A329" s="98" t="s">
        <v>361</v>
      </c>
      <c r="B329" s="99">
        <v>0.16</v>
      </c>
      <c r="C329" s="102">
        <f t="shared" si="6"/>
        <v>106.6469807</v>
      </c>
    </row>
    <row r="330" ht="14.25" customHeight="1">
      <c r="A330" s="100" t="s">
        <v>362</v>
      </c>
      <c r="B330" s="101">
        <v>-0.03</v>
      </c>
      <c r="C330" s="102">
        <f t="shared" si="6"/>
        <v>106.6149866</v>
      </c>
    </row>
    <row r="331" ht="14.25" customHeight="1">
      <c r="A331" s="98" t="s">
        <v>363</v>
      </c>
      <c r="B331" s="99">
        <v>0.54</v>
      </c>
      <c r="C331" s="102">
        <f t="shared" si="6"/>
        <v>107.1907075</v>
      </c>
    </row>
    <row r="332" ht="14.25" customHeight="1">
      <c r="A332" s="100" t="s">
        <v>364</v>
      </c>
      <c r="B332" s="101">
        <v>0.64</v>
      </c>
      <c r="C332" s="102">
        <f>100+100*B332/100</f>
        <v>100.64</v>
      </c>
      <c r="H332" s="102">
        <v>2008.0</v>
      </c>
    </row>
    <row r="333" ht="14.25" customHeight="1">
      <c r="A333" s="98" t="s">
        <v>365</v>
      </c>
      <c r="B333" s="99">
        <v>0.08</v>
      </c>
      <c r="C333" s="102">
        <f t="shared" ref="C333:C343" si="7">C332+B333*C332/100</f>
        <v>100.720512</v>
      </c>
      <c r="H333" s="102">
        <v>2009.0</v>
      </c>
    </row>
    <row r="334" ht="14.25" customHeight="1">
      <c r="A334" s="100" t="s">
        <v>366</v>
      </c>
      <c r="B334" s="101">
        <v>0.01</v>
      </c>
      <c r="C334" s="102">
        <f t="shared" si="7"/>
        <v>100.7305841</v>
      </c>
      <c r="H334" s="102">
        <v>2010.0</v>
      </c>
    </row>
    <row r="335" ht="14.25" customHeight="1">
      <c r="A335" s="98" t="s">
        <v>367</v>
      </c>
      <c r="B335" s="99">
        <v>-1.1</v>
      </c>
      <c r="C335" s="102">
        <f t="shared" si="7"/>
        <v>99.62254763</v>
      </c>
      <c r="H335" s="102">
        <v>2011.0</v>
      </c>
    </row>
    <row r="336" ht="14.25" customHeight="1">
      <c r="A336" s="100" t="s">
        <v>368</v>
      </c>
      <c r="B336" s="101">
        <v>-0.93</v>
      </c>
      <c r="C336" s="102">
        <f t="shared" si="7"/>
        <v>98.69605793</v>
      </c>
      <c r="H336" s="102">
        <v>2012.0</v>
      </c>
      <c r="I336" s="102">
        <f>C283-100</f>
        <v>7.811928044</v>
      </c>
    </row>
    <row r="337" ht="14.25" customHeight="1">
      <c r="A337" s="98" t="s">
        <v>369</v>
      </c>
      <c r="B337" s="99">
        <v>-0.67</v>
      </c>
      <c r="C337" s="102">
        <f t="shared" si="7"/>
        <v>98.03479435</v>
      </c>
      <c r="H337" s="102">
        <v>2013.0</v>
      </c>
      <c r="I337" s="102">
        <f>C295-100</f>
        <v>5.525658421</v>
      </c>
    </row>
    <row r="338" ht="14.25" customHeight="1">
      <c r="A338" s="100" t="s">
        <v>370</v>
      </c>
      <c r="B338" s="101">
        <v>-0.72</v>
      </c>
      <c r="C338" s="102">
        <f t="shared" si="7"/>
        <v>97.32894383</v>
      </c>
      <c r="H338" s="102">
        <v>2014.0</v>
      </c>
      <c r="I338" s="102">
        <f>C307-100</f>
        <v>3.674882508</v>
      </c>
    </row>
    <row r="339" ht="14.25" customHeight="1">
      <c r="A339" s="98" t="s">
        <v>371</v>
      </c>
      <c r="B339" s="99">
        <v>0.1</v>
      </c>
      <c r="C339" s="102">
        <f t="shared" si="7"/>
        <v>97.42627277</v>
      </c>
      <c r="H339" s="102">
        <v>2015.0</v>
      </c>
      <c r="I339" s="102">
        <f>C319-100</f>
        <v>10.54429461</v>
      </c>
    </row>
    <row r="340" ht="14.25" customHeight="1">
      <c r="A340" s="100" t="s">
        <v>372</v>
      </c>
      <c r="B340" s="101">
        <v>0.47</v>
      </c>
      <c r="C340" s="102">
        <f t="shared" si="7"/>
        <v>97.88417625</v>
      </c>
      <c r="H340" s="102">
        <v>2016.0</v>
      </c>
      <c r="I340" s="102">
        <f>C331-100</f>
        <v>7.19070751</v>
      </c>
    </row>
    <row r="341" ht="14.25" customHeight="1">
      <c r="A341" s="98" t="s">
        <v>373</v>
      </c>
      <c r="B341" s="99">
        <v>0.2</v>
      </c>
      <c r="C341" s="102">
        <f t="shared" si="7"/>
        <v>98.0799446</v>
      </c>
      <c r="H341" s="102">
        <v>2017.0</v>
      </c>
      <c r="I341" s="102">
        <f>C343-100</f>
        <v>-0.5325890366</v>
      </c>
    </row>
    <row r="342" ht="14.25" customHeight="1">
      <c r="A342" s="100" t="s">
        <v>374</v>
      </c>
      <c r="B342" s="101">
        <v>0.52</v>
      </c>
      <c r="C342" s="102">
        <f t="shared" si="7"/>
        <v>98.58996032</v>
      </c>
      <c r="H342" s="102">
        <v>2018.0</v>
      </c>
      <c r="I342" s="102">
        <f>C347-100</f>
        <v>2.054259735</v>
      </c>
    </row>
    <row r="343" ht="14.25" customHeight="1">
      <c r="A343" s="98" t="s">
        <v>375</v>
      </c>
      <c r="B343" s="99">
        <v>0.89</v>
      </c>
      <c r="C343" s="102">
        <f t="shared" si="7"/>
        <v>99.46741096</v>
      </c>
    </row>
    <row r="344" ht="14.25" customHeight="1">
      <c r="A344" s="100" t="s">
        <v>376</v>
      </c>
      <c r="B344" s="101">
        <v>0.76</v>
      </c>
      <c r="C344" s="102">
        <f>100+100*B344/100</f>
        <v>100.76</v>
      </c>
    </row>
    <row r="345" ht="14.25" customHeight="1">
      <c r="A345" s="98" t="s">
        <v>377</v>
      </c>
      <c r="B345" s="99">
        <v>0.07</v>
      </c>
      <c r="C345" s="102">
        <f t="shared" ref="C345:C347" si="8">C344+B345*C344/100</f>
        <v>100.830532</v>
      </c>
    </row>
    <row r="346" ht="14.25" customHeight="1">
      <c r="A346" s="100" t="s">
        <v>378</v>
      </c>
      <c r="B346" s="101">
        <v>0.64</v>
      </c>
      <c r="C346" s="102">
        <f t="shared" si="8"/>
        <v>101.4758474</v>
      </c>
    </row>
    <row r="347" ht="14.25" customHeight="1">
      <c r="A347" s="103" t="s">
        <v>379</v>
      </c>
      <c r="B347" s="104">
        <v>0.57</v>
      </c>
      <c r="C347" s="102">
        <f t="shared" si="8"/>
        <v>102.0542597</v>
      </c>
    </row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>
      <c r="A1" s="96" t="s">
        <v>96</v>
      </c>
      <c r="B1" s="97">
        <v>2.4391</v>
      </c>
    </row>
    <row r="2" ht="14.25" customHeight="1">
      <c r="A2" s="98" t="s">
        <v>97</v>
      </c>
      <c r="B2" s="99">
        <v>2.5551</v>
      </c>
    </row>
    <row r="3" ht="14.25" customHeight="1">
      <c r="A3" s="100" t="s">
        <v>98</v>
      </c>
      <c r="B3" s="101">
        <v>2.921</v>
      </c>
    </row>
    <row r="4" ht="14.25" customHeight="1">
      <c r="A4" s="98" t="s">
        <v>99</v>
      </c>
      <c r="B4" s="99">
        <v>2.8731</v>
      </c>
    </row>
    <row r="5" ht="14.25" customHeight="1">
      <c r="A5" s="100" t="s">
        <v>100</v>
      </c>
      <c r="B5" s="101">
        <v>2.1013</v>
      </c>
    </row>
    <row r="6" ht="14.25" customHeight="1">
      <c r="A6" s="98" t="s">
        <v>101</v>
      </c>
      <c r="B6" s="99">
        <v>1.8531</v>
      </c>
    </row>
    <row r="7" ht="14.25" customHeight="1">
      <c r="A7" s="100" t="s">
        <v>102</v>
      </c>
      <c r="B7" s="101">
        <v>2.2998</v>
      </c>
    </row>
    <row r="8" ht="14.25" customHeight="1">
      <c r="A8" s="98" t="s">
        <v>103</v>
      </c>
      <c r="B8" s="99">
        <v>3.4667</v>
      </c>
    </row>
    <row r="9" ht="14.25" customHeight="1">
      <c r="A9" s="100" t="s">
        <v>104</v>
      </c>
      <c r="B9" s="101">
        <v>3.2471</v>
      </c>
    </row>
    <row r="10" ht="14.25" customHeight="1">
      <c r="A10" s="98" t="s">
        <v>105</v>
      </c>
      <c r="B10" s="99">
        <v>2.8863</v>
      </c>
    </row>
    <row r="11" ht="14.25" customHeight="1">
      <c r="A11" s="100" t="s">
        <v>106</v>
      </c>
      <c r="B11" s="101">
        <v>2.9905</v>
      </c>
    </row>
    <row r="12" ht="14.25" customHeight="1">
      <c r="A12" s="98" t="s">
        <v>107</v>
      </c>
      <c r="B12" s="99">
        <v>2.6045</v>
      </c>
    </row>
    <row r="13" ht="14.25" customHeight="1">
      <c r="A13" s="100" t="s">
        <v>108</v>
      </c>
      <c r="B13" s="101">
        <v>1.9393</v>
      </c>
    </row>
    <row r="14" ht="14.25" customHeight="1">
      <c r="A14" s="98" t="s">
        <v>109</v>
      </c>
      <c r="B14" s="99">
        <v>1.654</v>
      </c>
    </row>
    <row r="15" ht="14.25" customHeight="1">
      <c r="A15" s="100" t="s">
        <v>110</v>
      </c>
      <c r="B15" s="101">
        <v>1.4387</v>
      </c>
    </row>
    <row r="16" ht="14.25" customHeight="1">
      <c r="A16" s="98" t="s">
        <v>111</v>
      </c>
      <c r="B16" s="99">
        <v>1.34</v>
      </c>
    </row>
    <row r="17" ht="14.25" customHeight="1">
      <c r="A17" s="100" t="s">
        <v>112</v>
      </c>
      <c r="B17" s="101">
        <v>1.2526</v>
      </c>
    </row>
    <row r="18" ht="14.25" customHeight="1">
      <c r="A18" s="98" t="s">
        <v>113</v>
      </c>
      <c r="B18" s="99">
        <v>0.9625</v>
      </c>
    </row>
    <row r="19" ht="14.25" customHeight="1">
      <c r="A19" s="100" t="s">
        <v>114</v>
      </c>
      <c r="B19" s="101">
        <v>0.8139</v>
      </c>
    </row>
    <row r="20" ht="14.25" customHeight="1">
      <c r="A20" s="98" t="s">
        <v>115</v>
      </c>
      <c r="B20" s="99">
        <v>0.6597</v>
      </c>
    </row>
    <row r="21" ht="14.25" customHeight="1">
      <c r="A21" s="100" t="s">
        <v>116</v>
      </c>
      <c r="B21" s="101">
        <v>0.5888</v>
      </c>
    </row>
    <row r="22" ht="14.25" customHeight="1">
      <c r="A22" s="98" t="s">
        <v>117</v>
      </c>
      <c r="B22" s="99">
        <v>0.6099</v>
      </c>
    </row>
    <row r="23" ht="14.25" customHeight="1">
      <c r="A23" s="100" t="s">
        <v>118</v>
      </c>
      <c r="B23" s="101">
        <v>0.5851</v>
      </c>
    </row>
    <row r="24" ht="14.25" customHeight="1">
      <c r="A24" s="98" t="s">
        <v>119</v>
      </c>
      <c r="B24" s="99">
        <v>0.6275</v>
      </c>
    </row>
    <row r="25" ht="14.25" customHeight="1">
      <c r="A25" s="100" t="s">
        <v>120</v>
      </c>
      <c r="B25" s="101">
        <v>0.662</v>
      </c>
    </row>
    <row r="26" ht="14.25" customHeight="1">
      <c r="A26" s="98" t="s">
        <v>121</v>
      </c>
      <c r="B26" s="99">
        <v>0.7419</v>
      </c>
    </row>
    <row r="27" ht="14.25" customHeight="1">
      <c r="A27" s="100" t="s">
        <v>122</v>
      </c>
      <c r="B27" s="101">
        <v>0.8146</v>
      </c>
    </row>
    <row r="28" ht="14.25" customHeight="1">
      <c r="A28" s="98" t="s">
        <v>123</v>
      </c>
      <c r="B28" s="99">
        <v>0.8717</v>
      </c>
    </row>
    <row r="29" ht="14.25" customHeight="1">
      <c r="A29" s="100" t="s">
        <v>124</v>
      </c>
      <c r="B29" s="101">
        <v>0.744</v>
      </c>
    </row>
    <row r="30" ht="14.25" customHeight="1">
      <c r="A30" s="98" t="s">
        <v>125</v>
      </c>
      <c r="B30" s="99">
        <v>0.6616</v>
      </c>
    </row>
    <row r="31" ht="14.25" customHeight="1">
      <c r="A31" s="100" t="s">
        <v>126</v>
      </c>
      <c r="B31" s="101">
        <v>0.6316</v>
      </c>
    </row>
    <row r="32" ht="14.25" customHeight="1">
      <c r="A32" s="98" t="s">
        <v>127</v>
      </c>
      <c r="B32" s="99">
        <v>0.6211</v>
      </c>
    </row>
    <row r="33" ht="14.25" customHeight="1">
      <c r="A33" s="100" t="s">
        <v>128</v>
      </c>
      <c r="B33" s="101">
        <v>0.6354</v>
      </c>
    </row>
    <row r="34" ht="14.25" customHeight="1">
      <c r="A34" s="98" t="s">
        <v>129</v>
      </c>
      <c r="B34" s="99">
        <v>0.6535</v>
      </c>
    </row>
    <row r="35" ht="14.25" customHeight="1">
      <c r="A35" s="100" t="s">
        <v>130</v>
      </c>
      <c r="B35" s="101">
        <v>0.658</v>
      </c>
    </row>
    <row r="36" ht="14.25" customHeight="1">
      <c r="A36" s="98" t="s">
        <v>131</v>
      </c>
      <c r="B36" s="99">
        <v>0.627</v>
      </c>
    </row>
    <row r="37" ht="14.25" customHeight="1">
      <c r="A37" s="100" t="s">
        <v>132</v>
      </c>
      <c r="B37" s="101">
        <v>0.6474</v>
      </c>
    </row>
    <row r="38" ht="14.25" customHeight="1">
      <c r="A38" s="98" t="s">
        <v>133</v>
      </c>
      <c r="B38" s="99">
        <v>0.6553</v>
      </c>
    </row>
    <row r="39" ht="14.25" customHeight="1">
      <c r="A39" s="100" t="s">
        <v>134</v>
      </c>
      <c r="B39" s="101">
        <v>1.5334</v>
      </c>
    </row>
    <row r="40" ht="14.25" customHeight="1">
      <c r="A40" s="98" t="s">
        <v>135</v>
      </c>
      <c r="B40" s="99">
        <v>1.3085</v>
      </c>
    </row>
    <row r="41" ht="14.25" customHeight="1">
      <c r="A41" s="100" t="s">
        <v>136</v>
      </c>
      <c r="B41" s="101">
        <v>1.1459</v>
      </c>
    </row>
    <row r="42" ht="14.25" customHeight="1">
      <c r="A42" s="98" t="s">
        <v>137</v>
      </c>
      <c r="B42" s="99">
        <v>0.4461</v>
      </c>
    </row>
    <row r="43" ht="14.25" customHeight="1">
      <c r="A43" s="100" t="s">
        <v>138</v>
      </c>
      <c r="B43" s="101">
        <v>0.8995</v>
      </c>
    </row>
    <row r="44" ht="14.25" customHeight="1">
      <c r="A44" s="98" t="s">
        <v>139</v>
      </c>
      <c r="B44" s="99">
        <v>0.472</v>
      </c>
    </row>
    <row r="45" ht="14.25" customHeight="1">
      <c r="A45" s="100" t="s">
        <v>140</v>
      </c>
      <c r="B45" s="101">
        <v>0.4543</v>
      </c>
    </row>
    <row r="46" ht="14.25" customHeight="1">
      <c r="A46" s="98" t="s">
        <v>141</v>
      </c>
      <c r="B46" s="99">
        <v>0.4913</v>
      </c>
    </row>
    <row r="47" ht="14.25" customHeight="1">
      <c r="A47" s="100" t="s">
        <v>142</v>
      </c>
      <c r="B47" s="101">
        <v>0.5503</v>
      </c>
    </row>
    <row r="48" ht="14.25" customHeight="1">
      <c r="A48" s="98" t="s">
        <v>143</v>
      </c>
      <c r="B48" s="99">
        <v>0.3749</v>
      </c>
    </row>
    <row r="49" ht="14.25" customHeight="1">
      <c r="A49" s="100" t="s">
        <v>144</v>
      </c>
      <c r="B49" s="101">
        <v>0.4512</v>
      </c>
    </row>
    <row r="50" ht="14.25" customHeight="1">
      <c r="A50" s="98" t="s">
        <v>145</v>
      </c>
      <c r="B50" s="99">
        <v>0.8892</v>
      </c>
    </row>
    <row r="51" ht="14.25" customHeight="1">
      <c r="A51" s="100" t="s">
        <v>146</v>
      </c>
      <c r="B51" s="101">
        <v>0.6136</v>
      </c>
    </row>
    <row r="52" ht="14.25" customHeight="1">
      <c r="A52" s="98" t="s">
        <v>147</v>
      </c>
      <c r="B52" s="99">
        <v>0.7434</v>
      </c>
    </row>
    <row r="53" ht="14.25" customHeight="1">
      <c r="A53" s="100" t="s">
        <v>148</v>
      </c>
      <c r="B53" s="101">
        <v>0.5163</v>
      </c>
    </row>
    <row r="54" ht="14.25" customHeight="1">
      <c r="A54" s="98" t="s">
        <v>149</v>
      </c>
      <c r="B54" s="99">
        <v>0.8298</v>
      </c>
    </row>
    <row r="55" ht="14.25" customHeight="1">
      <c r="A55" s="100" t="s">
        <v>150</v>
      </c>
      <c r="B55" s="101">
        <v>1.1614</v>
      </c>
    </row>
    <row r="56" ht="14.25" customHeight="1">
      <c r="A56" s="98" t="s">
        <v>151</v>
      </c>
      <c r="B56" s="99">
        <v>0.6092</v>
      </c>
    </row>
    <row r="57" ht="14.25" customHeight="1">
      <c r="A57" s="100" t="s">
        <v>152</v>
      </c>
      <c r="B57" s="101">
        <v>0.5761</v>
      </c>
    </row>
    <row r="58" ht="14.25" customHeight="1">
      <c r="A58" s="98" t="s">
        <v>153</v>
      </c>
      <c r="B58" s="99">
        <v>0.3108</v>
      </c>
    </row>
    <row r="59" ht="14.25" customHeight="1">
      <c r="A59" s="100" t="s">
        <v>154</v>
      </c>
      <c r="B59" s="101">
        <v>0.2933</v>
      </c>
    </row>
    <row r="60" ht="14.25" customHeight="1">
      <c r="A60" s="98" t="s">
        <v>155</v>
      </c>
      <c r="B60" s="99">
        <v>0.2945</v>
      </c>
    </row>
    <row r="61" ht="14.25" customHeight="1">
      <c r="A61" s="100" t="s">
        <v>156</v>
      </c>
      <c r="B61" s="101">
        <v>0.2715</v>
      </c>
    </row>
    <row r="62" ht="14.25" customHeight="1">
      <c r="A62" s="98" t="s">
        <v>157</v>
      </c>
      <c r="B62" s="99">
        <v>0.2265</v>
      </c>
    </row>
    <row r="63" ht="14.25" customHeight="1">
      <c r="A63" s="100" t="s">
        <v>158</v>
      </c>
      <c r="B63" s="101">
        <v>0.1998</v>
      </c>
    </row>
    <row r="64" ht="14.25" customHeight="1">
      <c r="A64" s="98" t="s">
        <v>159</v>
      </c>
      <c r="B64" s="99">
        <v>0.2998</v>
      </c>
    </row>
    <row r="65" ht="14.25" customHeight="1">
      <c r="A65" s="100" t="s">
        <v>160</v>
      </c>
      <c r="B65" s="101">
        <v>0.2149</v>
      </c>
    </row>
    <row r="66" ht="14.25" customHeight="1">
      <c r="A66" s="98" t="s">
        <v>161</v>
      </c>
      <c r="B66" s="99">
        <v>0.2328</v>
      </c>
    </row>
    <row r="67" ht="14.25" customHeight="1">
      <c r="A67" s="100" t="s">
        <v>162</v>
      </c>
      <c r="B67" s="101">
        <v>0.2242</v>
      </c>
    </row>
    <row r="68" ht="14.25" customHeight="1">
      <c r="A68" s="98" t="s">
        <v>163</v>
      </c>
      <c r="B68" s="99">
        <v>0.1301</v>
      </c>
    </row>
    <row r="69" ht="14.25" customHeight="1">
      <c r="A69" s="100" t="s">
        <v>164</v>
      </c>
      <c r="B69" s="101">
        <v>0.2492</v>
      </c>
    </row>
    <row r="70" ht="14.25" customHeight="1">
      <c r="A70" s="98" t="s">
        <v>165</v>
      </c>
      <c r="B70" s="99">
        <v>0.214</v>
      </c>
    </row>
    <row r="71" ht="14.25" customHeight="1">
      <c r="A71" s="100" t="s">
        <v>166</v>
      </c>
      <c r="B71" s="101">
        <v>0.1547</v>
      </c>
    </row>
    <row r="72" ht="14.25" customHeight="1">
      <c r="A72" s="98" t="s">
        <v>167</v>
      </c>
      <c r="B72" s="99">
        <v>0.2025</v>
      </c>
    </row>
    <row r="73" ht="14.25" customHeight="1">
      <c r="A73" s="100" t="s">
        <v>168</v>
      </c>
      <c r="B73" s="101">
        <v>0.1038</v>
      </c>
    </row>
    <row r="74" ht="14.25" customHeight="1">
      <c r="A74" s="98" t="s">
        <v>169</v>
      </c>
      <c r="B74" s="99">
        <v>0.1316</v>
      </c>
    </row>
    <row r="75" ht="14.25" customHeight="1">
      <c r="A75" s="100" t="s">
        <v>170</v>
      </c>
      <c r="B75" s="101">
        <v>0.1197</v>
      </c>
    </row>
    <row r="76" ht="14.25" customHeight="1">
      <c r="A76" s="98" t="s">
        <v>171</v>
      </c>
      <c r="B76" s="99">
        <v>0.0991</v>
      </c>
    </row>
    <row r="77" ht="14.25" customHeight="1">
      <c r="A77" s="100" t="s">
        <v>172</v>
      </c>
      <c r="B77" s="101">
        <v>0.1369</v>
      </c>
    </row>
    <row r="78" ht="14.25" customHeight="1">
      <c r="A78" s="98" t="s">
        <v>173</v>
      </c>
      <c r="B78" s="99">
        <v>0.0368</v>
      </c>
    </row>
    <row r="79" ht="14.25" customHeight="1">
      <c r="A79" s="100" t="s">
        <v>174</v>
      </c>
      <c r="B79" s="101">
        <v>0.1724</v>
      </c>
    </row>
    <row r="80" ht="14.25" customHeight="1">
      <c r="A80" s="98" t="s">
        <v>175</v>
      </c>
      <c r="B80" s="99">
        <v>0.1546</v>
      </c>
    </row>
    <row r="81" ht="14.25" customHeight="1">
      <c r="A81" s="100" t="s">
        <v>176</v>
      </c>
      <c r="B81" s="101">
        <v>0.1827</v>
      </c>
    </row>
    <row r="82" ht="14.25" customHeight="1">
      <c r="A82" s="98" t="s">
        <v>177</v>
      </c>
      <c r="B82" s="99">
        <v>0.1458</v>
      </c>
    </row>
    <row r="83" ht="14.25" customHeight="1">
      <c r="A83" s="100" t="s">
        <v>178</v>
      </c>
      <c r="B83" s="101">
        <v>0.2441</v>
      </c>
    </row>
    <row r="84" ht="14.25" customHeight="1">
      <c r="A84" s="98" t="s">
        <v>179</v>
      </c>
      <c r="B84" s="99">
        <v>0.3436</v>
      </c>
    </row>
    <row r="85" ht="14.25" customHeight="1">
      <c r="A85" s="100" t="s">
        <v>180</v>
      </c>
      <c r="B85" s="101">
        <v>0.1627</v>
      </c>
    </row>
    <row r="86" ht="14.25" customHeight="1">
      <c r="A86" s="98" t="s">
        <v>181</v>
      </c>
      <c r="B86" s="99">
        <v>0.2913</v>
      </c>
    </row>
    <row r="87" ht="14.25" customHeight="1">
      <c r="A87" s="100" t="s">
        <v>182</v>
      </c>
      <c r="B87" s="101">
        <v>0.1928</v>
      </c>
    </row>
    <row r="88" ht="14.25" customHeight="1">
      <c r="A88" s="98" t="s">
        <v>183</v>
      </c>
      <c r="B88" s="99">
        <v>0.1983</v>
      </c>
    </row>
    <row r="89" ht="14.25" customHeight="1">
      <c r="A89" s="100" t="s">
        <v>184</v>
      </c>
      <c r="B89" s="101">
        <v>0.2591</v>
      </c>
    </row>
    <row r="90" ht="14.25" customHeight="1">
      <c r="A90" s="98" t="s">
        <v>185</v>
      </c>
      <c r="B90" s="99">
        <v>0.1171</v>
      </c>
    </row>
    <row r="91" ht="14.25" customHeight="1">
      <c r="A91" s="100" t="s">
        <v>186</v>
      </c>
      <c r="B91" s="101">
        <v>0.1758</v>
      </c>
    </row>
    <row r="92" ht="14.25" customHeight="1">
      <c r="A92" s="98" t="s">
        <v>187</v>
      </c>
      <c r="B92" s="99">
        <v>0.2357</v>
      </c>
    </row>
    <row r="93" ht="14.25" customHeight="1">
      <c r="A93" s="100" t="s">
        <v>188</v>
      </c>
      <c r="B93" s="101">
        <v>0.2102</v>
      </c>
    </row>
    <row r="94" ht="14.25" customHeight="1">
      <c r="A94" s="98" t="s">
        <v>189</v>
      </c>
      <c r="B94" s="99">
        <v>0.1582</v>
      </c>
    </row>
    <row r="95" ht="14.25" customHeight="1">
      <c r="A95" s="100" t="s">
        <v>190</v>
      </c>
      <c r="B95" s="101">
        <v>0.2656</v>
      </c>
    </row>
    <row r="96" ht="14.25" customHeight="1">
      <c r="A96" s="98" t="s">
        <v>191</v>
      </c>
      <c r="B96" s="99">
        <v>0.2481</v>
      </c>
    </row>
    <row r="97" ht="14.25" customHeight="1">
      <c r="A97" s="100" t="s">
        <v>192</v>
      </c>
      <c r="B97" s="101">
        <v>0.1955</v>
      </c>
    </row>
    <row r="98" ht="14.25" customHeight="1">
      <c r="A98" s="98" t="s">
        <v>193</v>
      </c>
      <c r="B98" s="99">
        <v>0.2768</v>
      </c>
    </row>
    <row r="99" ht="14.25" customHeight="1">
      <c r="A99" s="100" t="s">
        <v>194</v>
      </c>
      <c r="B99" s="101">
        <v>0.2644</v>
      </c>
    </row>
    <row r="100" ht="14.25" customHeight="1">
      <c r="A100" s="98" t="s">
        <v>195</v>
      </c>
      <c r="B100" s="99">
        <v>0.3609</v>
      </c>
    </row>
    <row r="101" ht="14.25" customHeight="1">
      <c r="A101" s="100" t="s">
        <v>196</v>
      </c>
      <c r="B101" s="101">
        <v>0.4878</v>
      </c>
    </row>
    <row r="102" ht="14.25" customHeight="1">
      <c r="A102" s="98" t="s">
        <v>197</v>
      </c>
      <c r="B102" s="99">
        <v>0.4116</v>
      </c>
    </row>
    <row r="103" ht="14.25" customHeight="1">
      <c r="A103" s="100" t="s">
        <v>198</v>
      </c>
      <c r="B103" s="101">
        <v>0.3782</v>
      </c>
    </row>
    <row r="104" ht="14.25" customHeight="1">
      <c r="A104" s="98" t="s">
        <v>199</v>
      </c>
      <c r="B104" s="99">
        <v>0.4184</v>
      </c>
    </row>
    <row r="105" ht="14.25" customHeight="1">
      <c r="A105" s="100" t="s">
        <v>200</v>
      </c>
      <c r="B105" s="101">
        <v>0.465</v>
      </c>
    </row>
    <row r="106" ht="14.25" customHeight="1">
      <c r="A106" s="98" t="s">
        <v>201</v>
      </c>
      <c r="B106" s="99">
        <v>0.4166</v>
      </c>
    </row>
    <row r="107" ht="14.25" customHeight="1">
      <c r="A107" s="100" t="s">
        <v>202</v>
      </c>
      <c r="B107" s="101">
        <v>0.5465</v>
      </c>
    </row>
    <row r="108" ht="14.25" customHeight="1">
      <c r="A108" s="98" t="s">
        <v>203</v>
      </c>
      <c r="B108" s="99">
        <v>0.4038</v>
      </c>
    </row>
    <row r="109" ht="14.25" customHeight="1">
      <c r="A109" s="100" t="s">
        <v>204</v>
      </c>
      <c r="B109" s="101">
        <v>0.3364</v>
      </c>
    </row>
    <row r="110" ht="14.25" customHeight="1">
      <c r="A110" s="98" t="s">
        <v>205</v>
      </c>
      <c r="B110" s="99">
        <v>0.3213</v>
      </c>
    </row>
    <row r="111" ht="14.25" customHeight="1">
      <c r="A111" s="100" t="s">
        <v>206</v>
      </c>
      <c r="B111" s="101">
        <v>0.1776</v>
      </c>
    </row>
    <row r="112" ht="14.25" customHeight="1">
      <c r="A112" s="98" t="s">
        <v>207</v>
      </c>
      <c r="B112" s="99">
        <v>0.1899</v>
      </c>
    </row>
    <row r="113" ht="14.25" customHeight="1">
      <c r="A113" s="100" t="s">
        <v>208</v>
      </c>
      <c r="B113" s="101">
        <v>0.128</v>
      </c>
    </row>
    <row r="114" ht="14.25" customHeight="1">
      <c r="A114" s="98" t="s">
        <v>209</v>
      </c>
      <c r="B114" s="99">
        <v>0.0458</v>
      </c>
    </row>
    <row r="115" ht="14.25" customHeight="1">
      <c r="A115" s="100" t="s">
        <v>210</v>
      </c>
      <c r="B115" s="101">
        <v>0.1778</v>
      </c>
    </row>
    <row r="116" ht="14.25" customHeight="1">
      <c r="A116" s="98" t="s">
        <v>211</v>
      </c>
      <c r="B116" s="99">
        <v>0.0874</v>
      </c>
    </row>
    <row r="117" ht="14.25" customHeight="1">
      <c r="A117" s="100" t="s">
        <v>212</v>
      </c>
      <c r="B117" s="101">
        <v>0.1546</v>
      </c>
    </row>
    <row r="118" ht="14.25" customHeight="1">
      <c r="A118" s="98" t="s">
        <v>213</v>
      </c>
      <c r="B118" s="99">
        <v>0.1761</v>
      </c>
    </row>
    <row r="119" ht="14.25" customHeight="1">
      <c r="A119" s="100" t="s">
        <v>214</v>
      </c>
      <c r="B119" s="101">
        <v>0.1952</v>
      </c>
    </row>
    <row r="120" ht="14.25" customHeight="1">
      <c r="A120" s="98" t="s">
        <v>215</v>
      </c>
      <c r="B120" s="99">
        <v>0.2005</v>
      </c>
    </row>
    <row r="121" ht="14.25" customHeight="1">
      <c r="A121" s="100" t="s">
        <v>216</v>
      </c>
      <c r="B121" s="101">
        <v>0.1728</v>
      </c>
    </row>
    <row r="122" ht="14.25" customHeight="1">
      <c r="A122" s="98" t="s">
        <v>217</v>
      </c>
      <c r="B122" s="99">
        <v>0.1108</v>
      </c>
    </row>
    <row r="123" ht="14.25" customHeight="1">
      <c r="A123" s="100" t="s">
        <v>218</v>
      </c>
      <c r="B123" s="101">
        <v>0.1146</v>
      </c>
    </row>
    <row r="124" ht="14.25" customHeight="1">
      <c r="A124" s="98" t="s">
        <v>219</v>
      </c>
      <c r="B124" s="99">
        <v>0.24</v>
      </c>
    </row>
    <row r="125" ht="14.25" customHeight="1">
      <c r="A125" s="100" t="s">
        <v>220</v>
      </c>
      <c r="B125" s="101">
        <v>0.188</v>
      </c>
    </row>
    <row r="126" ht="14.25" customHeight="1">
      <c r="A126" s="98" t="s">
        <v>221</v>
      </c>
      <c r="B126" s="99">
        <v>0.0962</v>
      </c>
    </row>
    <row r="127" ht="14.25" customHeight="1">
      <c r="A127" s="100" t="s">
        <v>222</v>
      </c>
      <c r="B127" s="101">
        <v>0.2635</v>
      </c>
    </row>
    <row r="128" ht="14.25" customHeight="1">
      <c r="A128" s="98" t="s">
        <v>223</v>
      </c>
      <c r="B128" s="99">
        <v>0.2003</v>
      </c>
    </row>
    <row r="129" ht="14.25" customHeight="1">
      <c r="A129" s="100" t="s">
        <v>224</v>
      </c>
      <c r="B129" s="101">
        <v>0.2527</v>
      </c>
    </row>
    <row r="130" ht="14.25" customHeight="1">
      <c r="A130" s="98" t="s">
        <v>225</v>
      </c>
      <c r="B130" s="99">
        <v>0.2993</v>
      </c>
    </row>
    <row r="131" ht="14.25" customHeight="1">
      <c r="A131" s="100" t="s">
        <v>226</v>
      </c>
      <c r="B131" s="101">
        <v>0.2575</v>
      </c>
    </row>
    <row r="132" ht="14.25" customHeight="1">
      <c r="A132" s="98" t="s">
        <v>227</v>
      </c>
      <c r="B132" s="99">
        <v>0.3466</v>
      </c>
    </row>
    <row r="133" ht="14.25" customHeight="1">
      <c r="A133" s="100" t="s">
        <v>228</v>
      </c>
      <c r="B133" s="101">
        <v>0.2637</v>
      </c>
    </row>
    <row r="134" ht="14.25" customHeight="1">
      <c r="A134" s="98" t="s">
        <v>229</v>
      </c>
      <c r="B134" s="99">
        <v>0.21</v>
      </c>
    </row>
    <row r="135" ht="14.25" customHeight="1">
      <c r="A135" s="100" t="s">
        <v>230</v>
      </c>
      <c r="B135" s="101">
        <v>0.1929</v>
      </c>
    </row>
    <row r="136" ht="14.25" customHeight="1">
      <c r="A136" s="98" t="s">
        <v>231</v>
      </c>
      <c r="B136" s="99">
        <v>0.2269</v>
      </c>
    </row>
    <row r="137" ht="14.25" customHeight="1">
      <c r="A137" s="100" t="s">
        <v>232</v>
      </c>
      <c r="B137" s="101">
        <v>0.2326</v>
      </c>
    </row>
    <row r="138" ht="14.25" customHeight="1">
      <c r="A138" s="98" t="s">
        <v>233</v>
      </c>
      <c r="B138" s="99">
        <v>0.0725</v>
      </c>
    </row>
    <row r="139" ht="14.25" customHeight="1">
      <c r="A139" s="100" t="s">
        <v>234</v>
      </c>
      <c r="B139" s="101">
        <v>0.2073</v>
      </c>
    </row>
    <row r="140" ht="14.25" customHeight="1">
      <c r="A140" s="98" t="s">
        <v>235</v>
      </c>
      <c r="B140" s="99">
        <v>0.0855</v>
      </c>
    </row>
    <row r="141" ht="14.25" customHeight="1">
      <c r="A141" s="100" t="s">
        <v>236</v>
      </c>
      <c r="B141" s="101">
        <v>0.1888</v>
      </c>
    </row>
    <row r="142" ht="14.25" customHeight="1">
      <c r="A142" s="98" t="s">
        <v>237</v>
      </c>
      <c r="B142" s="99">
        <v>0.1937</v>
      </c>
    </row>
    <row r="143" ht="14.25" customHeight="1">
      <c r="A143" s="100" t="s">
        <v>238</v>
      </c>
      <c r="B143" s="101">
        <v>0.1751</v>
      </c>
    </row>
    <row r="144" ht="14.25" customHeight="1">
      <c r="A144" s="98" t="s">
        <v>239</v>
      </c>
      <c r="B144" s="99">
        <v>0.2436</v>
      </c>
    </row>
    <row r="145" ht="14.25" customHeight="1">
      <c r="A145" s="100" t="s">
        <v>240</v>
      </c>
      <c r="B145" s="101">
        <v>0.1521</v>
      </c>
    </row>
    <row r="146" ht="14.25" customHeight="1">
      <c r="A146" s="98" t="s">
        <v>241</v>
      </c>
      <c r="B146" s="99">
        <v>0.1875</v>
      </c>
    </row>
    <row r="147" ht="14.25" customHeight="1">
      <c r="A147" s="100" t="s">
        <v>242</v>
      </c>
      <c r="B147" s="101">
        <v>0.1282</v>
      </c>
    </row>
    <row r="148" ht="14.25" customHeight="1">
      <c r="A148" s="98" t="s">
        <v>243</v>
      </c>
      <c r="B148" s="99">
        <v>0.1522</v>
      </c>
    </row>
    <row r="149" ht="14.25" customHeight="1">
      <c r="A149" s="100" t="s">
        <v>244</v>
      </c>
      <c r="B149" s="101">
        <v>0.2189</v>
      </c>
    </row>
    <row r="150" ht="14.25" customHeight="1">
      <c r="A150" s="98" t="s">
        <v>245</v>
      </c>
      <c r="B150" s="99">
        <v>0.0721</v>
      </c>
    </row>
    <row r="151" ht="14.25" customHeight="1">
      <c r="A151" s="100" t="s">
        <v>246</v>
      </c>
      <c r="B151" s="101">
        <v>0.1876</v>
      </c>
    </row>
    <row r="152" ht="14.25" customHeight="1">
      <c r="A152" s="98" t="s">
        <v>247</v>
      </c>
      <c r="B152" s="99">
        <v>0.1272</v>
      </c>
    </row>
    <row r="153" ht="14.25" customHeight="1">
      <c r="A153" s="100" t="s">
        <v>248</v>
      </c>
      <c r="B153" s="101">
        <v>0.1689</v>
      </c>
    </row>
    <row r="154" ht="14.25" customHeight="1">
      <c r="A154" s="98" t="s">
        <v>249</v>
      </c>
      <c r="B154" s="99">
        <v>0.0954</v>
      </c>
    </row>
    <row r="155" ht="14.25" customHeight="1">
      <c r="A155" s="100" t="s">
        <v>250</v>
      </c>
      <c r="B155" s="101">
        <v>0.1469</v>
      </c>
    </row>
    <row r="156" ht="14.25" customHeight="1">
      <c r="A156" s="98" t="s">
        <v>251</v>
      </c>
      <c r="B156" s="99">
        <v>0.1466</v>
      </c>
    </row>
    <row r="157" ht="14.25" customHeight="1">
      <c r="A157" s="100" t="s">
        <v>252</v>
      </c>
      <c r="B157" s="101">
        <v>0.0352</v>
      </c>
    </row>
    <row r="158" ht="14.25" customHeight="1">
      <c r="A158" s="98" t="s">
        <v>253</v>
      </c>
      <c r="B158" s="99">
        <v>0.0832</v>
      </c>
    </row>
    <row r="159" ht="14.25" customHeight="1">
      <c r="A159" s="100" t="s">
        <v>254</v>
      </c>
      <c r="B159" s="101">
        <v>0.059</v>
      </c>
    </row>
    <row r="160" ht="14.25" customHeight="1">
      <c r="A160" s="98" t="s">
        <v>255</v>
      </c>
      <c r="B160" s="99">
        <v>0.064</v>
      </c>
    </row>
    <row r="161" ht="14.25" customHeight="1">
      <c r="A161" s="100" t="s">
        <v>256</v>
      </c>
      <c r="B161" s="101">
        <v>0.101</v>
      </c>
    </row>
    <row r="162" ht="14.25" customHeight="1">
      <c r="A162" s="98" t="s">
        <v>257</v>
      </c>
      <c r="B162" s="99">
        <v>0.0243</v>
      </c>
    </row>
    <row r="163" ht="14.25" customHeight="1">
      <c r="A163" s="100" t="s">
        <v>258</v>
      </c>
      <c r="B163" s="101">
        <v>0.0207</v>
      </c>
    </row>
    <row r="164" ht="14.25" customHeight="1">
      <c r="A164" s="98" t="s">
        <v>259</v>
      </c>
      <c r="B164" s="99">
        <v>0.0955</v>
      </c>
    </row>
    <row r="165" ht="14.25" customHeight="1">
      <c r="A165" s="100" t="s">
        <v>260</v>
      </c>
      <c r="B165" s="101">
        <v>0.0736</v>
      </c>
    </row>
    <row r="166" ht="14.25" customHeight="1">
      <c r="A166" s="98" t="s">
        <v>261</v>
      </c>
      <c r="B166" s="99">
        <v>0.1146</v>
      </c>
    </row>
    <row r="167" ht="14.25" customHeight="1">
      <c r="A167" s="100" t="s">
        <v>262</v>
      </c>
      <c r="B167" s="101">
        <v>0.1914</v>
      </c>
    </row>
    <row r="168" ht="14.25" customHeight="1">
      <c r="A168" s="98" t="s">
        <v>263</v>
      </c>
      <c r="B168" s="99">
        <v>0.1574</v>
      </c>
    </row>
    <row r="169" ht="14.25" customHeight="1">
      <c r="A169" s="100" t="s">
        <v>264</v>
      </c>
      <c r="B169" s="101">
        <v>0.197</v>
      </c>
    </row>
    <row r="170" ht="14.25" customHeight="1">
      <c r="A170" s="98" t="s">
        <v>265</v>
      </c>
      <c r="B170" s="99">
        <v>0.2506</v>
      </c>
    </row>
    <row r="171" ht="14.25" customHeight="1">
      <c r="A171" s="100" t="s">
        <v>266</v>
      </c>
      <c r="B171" s="101">
        <v>0.1618</v>
      </c>
    </row>
    <row r="172" ht="14.25" customHeight="1">
      <c r="A172" s="98" t="s">
        <v>267</v>
      </c>
      <c r="B172" s="99">
        <v>0.2149</v>
      </c>
    </row>
    <row r="173" ht="14.25" customHeight="1">
      <c r="A173" s="100" t="s">
        <v>268</v>
      </c>
      <c r="B173" s="101">
        <v>0.184</v>
      </c>
    </row>
    <row r="174" ht="14.25" customHeight="1">
      <c r="A174" s="98" t="s">
        <v>269</v>
      </c>
      <c r="B174" s="99">
        <v>0.0451</v>
      </c>
    </row>
    <row r="175" ht="14.25" customHeight="1">
      <c r="A175" s="100" t="s">
        <v>270</v>
      </c>
      <c r="B175" s="101">
        <v>0.0871</v>
      </c>
    </row>
    <row r="176" ht="14.25" customHeight="1">
      <c r="A176" s="98" t="s">
        <v>271</v>
      </c>
      <c r="B176" s="99">
        <v>0.0454</v>
      </c>
    </row>
    <row r="177" ht="14.25" customHeight="1">
      <c r="A177" s="100" t="s">
        <v>272</v>
      </c>
      <c r="B177" s="101">
        <v>0.0449</v>
      </c>
    </row>
    <row r="178" ht="14.25" customHeight="1">
      <c r="A178" s="98" t="s">
        <v>273</v>
      </c>
      <c r="B178" s="99">
        <v>0.0656</v>
      </c>
    </row>
    <row r="179" ht="14.25" customHeight="1">
      <c r="A179" s="100" t="s">
        <v>274</v>
      </c>
      <c r="B179" s="101">
        <v>0.081</v>
      </c>
    </row>
    <row r="180" ht="14.25" customHeight="1">
      <c r="A180" s="98" t="s">
        <v>275</v>
      </c>
      <c r="B180" s="99">
        <v>0.0197</v>
      </c>
    </row>
    <row r="181" ht="14.25" customHeight="1">
      <c r="A181" s="100" t="s">
        <v>276</v>
      </c>
      <c r="B181" s="101">
        <v>0.0</v>
      </c>
    </row>
    <row r="182" ht="14.25" customHeight="1">
      <c r="A182" s="98" t="s">
        <v>277</v>
      </c>
      <c r="B182" s="99">
        <v>0.0</v>
      </c>
    </row>
    <row r="183" ht="14.25" customHeight="1">
      <c r="A183" s="100" t="s">
        <v>278</v>
      </c>
      <c r="B183" s="101">
        <v>0.0</v>
      </c>
    </row>
    <row r="184" ht="14.25" customHeight="1">
      <c r="A184" s="98" t="s">
        <v>279</v>
      </c>
      <c r="B184" s="99">
        <v>0.0533</v>
      </c>
    </row>
    <row r="185" ht="14.25" customHeight="1">
      <c r="A185" s="100" t="s">
        <v>280</v>
      </c>
      <c r="B185" s="101">
        <v>0.0</v>
      </c>
    </row>
    <row r="186" ht="14.25" customHeight="1">
      <c r="A186" s="98" t="s">
        <v>281</v>
      </c>
      <c r="B186" s="99">
        <v>0.0</v>
      </c>
    </row>
    <row r="187" ht="14.25" customHeight="1">
      <c r="A187" s="100" t="s">
        <v>282</v>
      </c>
      <c r="B187" s="101">
        <v>0.0792</v>
      </c>
    </row>
    <row r="188" ht="14.25" customHeight="1">
      <c r="A188" s="98" t="s">
        <v>283</v>
      </c>
      <c r="B188" s="99">
        <v>0.0</v>
      </c>
    </row>
    <row r="189" ht="14.25" customHeight="1">
      <c r="A189" s="100" t="s">
        <v>284</v>
      </c>
      <c r="B189" s="101">
        <v>0.051</v>
      </c>
    </row>
    <row r="190" ht="14.25" customHeight="1">
      <c r="A190" s="98" t="s">
        <v>285</v>
      </c>
      <c r="B190" s="99">
        <v>0.0589</v>
      </c>
    </row>
    <row r="191" ht="14.25" customHeight="1">
      <c r="A191" s="100" t="s">
        <v>286</v>
      </c>
      <c r="B191" s="101">
        <v>0.1151</v>
      </c>
    </row>
    <row r="192" ht="14.25" customHeight="1">
      <c r="A192" s="98" t="s">
        <v>287</v>
      </c>
      <c r="B192" s="99">
        <v>0.0909</v>
      </c>
    </row>
    <row r="193" ht="14.25" customHeight="1">
      <c r="A193" s="100" t="s">
        <v>288</v>
      </c>
      <c r="B193" s="101">
        <v>0.0702</v>
      </c>
    </row>
    <row r="194" ht="14.25" customHeight="1">
      <c r="A194" s="98" t="s">
        <v>289</v>
      </c>
      <c r="B194" s="99">
        <v>0.0472</v>
      </c>
    </row>
    <row r="195" ht="14.25" customHeight="1">
      <c r="A195" s="100" t="s">
        <v>290</v>
      </c>
      <c r="B195" s="101">
        <v>0.0336</v>
      </c>
    </row>
    <row r="196" ht="14.25" customHeight="1">
      <c r="A196" s="98" t="s">
        <v>291</v>
      </c>
      <c r="B196" s="99">
        <v>0.0937</v>
      </c>
    </row>
    <row r="197" ht="14.25" customHeight="1">
      <c r="A197" s="100" t="s">
        <v>292</v>
      </c>
      <c r="B197" s="101">
        <v>0.0715</v>
      </c>
    </row>
    <row r="198" ht="14.25" customHeight="1">
      <c r="A198" s="98" t="s">
        <v>293</v>
      </c>
      <c r="B198" s="99">
        <v>0.0524</v>
      </c>
    </row>
    <row r="199" ht="14.25" customHeight="1">
      <c r="A199" s="100" t="s">
        <v>294</v>
      </c>
      <c r="B199" s="101">
        <v>0.1212</v>
      </c>
    </row>
    <row r="200" ht="14.25" customHeight="1">
      <c r="A200" s="98" t="s">
        <v>295</v>
      </c>
      <c r="B200" s="99">
        <v>0.0369</v>
      </c>
    </row>
    <row r="201" ht="14.25" customHeight="1">
      <c r="A201" s="100" t="s">
        <v>296</v>
      </c>
      <c r="B201" s="101">
        <v>0.157</v>
      </c>
    </row>
    <row r="202" ht="14.25" customHeight="1">
      <c r="A202" s="98" t="s">
        <v>297</v>
      </c>
      <c r="B202" s="99">
        <v>0.1114</v>
      </c>
    </row>
    <row r="203" ht="14.25" customHeight="1">
      <c r="A203" s="100" t="s">
        <v>298</v>
      </c>
      <c r="B203" s="101">
        <v>0.1229</v>
      </c>
    </row>
    <row r="204" ht="14.25" customHeight="1">
      <c r="A204" s="98" t="s">
        <v>299</v>
      </c>
      <c r="B204" s="99">
        <v>0.2076</v>
      </c>
    </row>
    <row r="205" ht="14.25" customHeight="1">
      <c r="A205" s="100" t="s">
        <v>300</v>
      </c>
      <c r="B205" s="101">
        <v>0.1003</v>
      </c>
    </row>
    <row r="206" ht="14.25" customHeight="1">
      <c r="A206" s="98" t="s">
        <v>301</v>
      </c>
      <c r="B206" s="99">
        <v>0.062</v>
      </c>
    </row>
    <row r="207" ht="14.25" customHeight="1">
      <c r="A207" s="100" t="s">
        <v>302</v>
      </c>
      <c r="B207" s="101">
        <v>0.0645</v>
      </c>
    </row>
    <row r="208" ht="14.25" customHeight="1">
      <c r="A208" s="98" t="s">
        <v>303</v>
      </c>
      <c r="B208" s="99">
        <v>0.0937</v>
      </c>
    </row>
    <row r="209" ht="14.25" customHeight="1">
      <c r="A209" s="100" t="s">
        <v>304</v>
      </c>
      <c r="B209" s="101">
        <v>0.0864</v>
      </c>
    </row>
    <row r="210" ht="14.25" customHeight="1">
      <c r="A210" s="98" t="s">
        <v>305</v>
      </c>
      <c r="B210" s="99">
        <v>0.0</v>
      </c>
    </row>
    <row r="211" ht="14.25" customHeight="1">
      <c r="A211" s="100" t="s">
        <v>306</v>
      </c>
      <c r="B211" s="101">
        <v>0.1068</v>
      </c>
    </row>
    <row r="212" ht="14.25" customHeight="1">
      <c r="A212" s="98" t="s">
        <v>307</v>
      </c>
      <c r="B212" s="99">
        <v>0.0227</v>
      </c>
    </row>
    <row r="213" ht="14.25" customHeight="1">
      <c r="A213" s="100" t="s">
        <v>308</v>
      </c>
      <c r="B213" s="101">
        <v>0.0468</v>
      </c>
    </row>
    <row r="214" ht="14.25" customHeight="1">
      <c r="A214" s="98" t="s">
        <v>309</v>
      </c>
      <c r="B214" s="99">
        <v>0.0</v>
      </c>
    </row>
    <row r="215" ht="14.25" customHeight="1">
      <c r="A215" s="100" t="s">
        <v>310</v>
      </c>
      <c r="B215" s="101">
        <v>0.0144</v>
      </c>
    </row>
    <row r="216" ht="14.25" customHeight="1">
      <c r="A216" s="98" t="s">
        <v>311</v>
      </c>
      <c r="B216" s="99">
        <v>0.0123</v>
      </c>
    </row>
    <row r="217" ht="14.25" customHeight="1">
      <c r="A217" s="100" t="s">
        <v>312</v>
      </c>
      <c r="B217" s="101">
        <v>0.0</v>
      </c>
    </row>
    <row r="218" ht="14.25" customHeight="1">
      <c r="A218" s="98" t="s">
        <v>313</v>
      </c>
      <c r="B218" s="99">
        <v>0.0</v>
      </c>
    </row>
    <row r="219" ht="14.25" customHeight="1">
      <c r="A219" s="100" t="s">
        <v>314</v>
      </c>
      <c r="B219" s="101">
        <v>0.0</v>
      </c>
    </row>
    <row r="220" ht="14.25" customHeight="1">
      <c r="A220" s="98" t="s">
        <v>315</v>
      </c>
      <c r="B220" s="99">
        <v>0.0</v>
      </c>
    </row>
    <row r="221" ht="14.25" customHeight="1">
      <c r="A221" s="100" t="s">
        <v>316</v>
      </c>
      <c r="B221" s="101">
        <v>0.0</v>
      </c>
    </row>
    <row r="222" ht="14.25" customHeight="1">
      <c r="A222" s="98" t="s">
        <v>317</v>
      </c>
      <c r="B222" s="99">
        <v>0.0</v>
      </c>
    </row>
    <row r="223" ht="14.25" customHeight="1">
      <c r="A223" s="100" t="s">
        <v>318</v>
      </c>
      <c r="B223" s="101">
        <v>0.0</v>
      </c>
    </row>
    <row r="224" ht="14.25" customHeight="1">
      <c r="A224" s="98" t="s">
        <v>319</v>
      </c>
      <c r="B224" s="99">
        <v>0.0</v>
      </c>
    </row>
    <row r="225" ht="14.25" customHeight="1">
      <c r="A225" s="100" t="s">
        <v>320</v>
      </c>
      <c r="B225" s="101">
        <v>0.0</v>
      </c>
    </row>
    <row r="226" ht="14.25" customHeight="1">
      <c r="A226" s="98" t="s">
        <v>321</v>
      </c>
      <c r="B226" s="99">
        <v>0.0</v>
      </c>
    </row>
    <row r="227" ht="14.25" customHeight="1">
      <c r="A227" s="100" t="s">
        <v>322</v>
      </c>
      <c r="B227" s="101">
        <v>0.0209</v>
      </c>
    </row>
    <row r="228" ht="14.25" customHeight="1">
      <c r="A228" s="98" t="s">
        <v>323</v>
      </c>
      <c r="B228" s="99">
        <v>0.0</v>
      </c>
    </row>
    <row r="229" ht="14.25" customHeight="1">
      <c r="A229" s="100" t="s">
        <v>324</v>
      </c>
      <c r="B229" s="101">
        <v>0.0079</v>
      </c>
    </row>
    <row r="230" ht="14.25" customHeight="1">
      <c r="A230" s="98" t="s">
        <v>325</v>
      </c>
      <c r="B230" s="99">
        <v>0.092</v>
      </c>
    </row>
    <row r="231" ht="14.25" customHeight="1">
      <c r="A231" s="100" t="s">
        <v>326</v>
      </c>
      <c r="B231" s="101">
        <v>0.0207</v>
      </c>
    </row>
    <row r="232" ht="14.25" customHeight="1">
      <c r="A232" s="98" t="s">
        <v>327</v>
      </c>
      <c r="B232" s="99">
        <v>0.0494</v>
      </c>
    </row>
    <row r="233" ht="14.25" customHeight="1">
      <c r="A233" s="100" t="s">
        <v>328</v>
      </c>
      <c r="B233" s="101">
        <v>0.1126</v>
      </c>
    </row>
    <row r="234" ht="14.25" customHeight="1">
      <c r="A234" s="98" t="s">
        <v>329</v>
      </c>
      <c r="B234" s="99">
        <v>0.0537</v>
      </c>
    </row>
    <row r="235" ht="14.25" customHeight="1">
      <c r="A235" s="100" t="s">
        <v>330</v>
      </c>
      <c r="B235" s="101">
        <v>0.0266</v>
      </c>
    </row>
    <row r="236" ht="14.25" customHeight="1">
      <c r="A236" s="98" t="s">
        <v>331</v>
      </c>
      <c r="B236" s="99">
        <v>0.0459</v>
      </c>
    </row>
    <row r="237" ht="14.25" customHeight="1">
      <c r="A237" s="100" t="s">
        <v>332</v>
      </c>
      <c r="B237" s="101">
        <v>0.0604</v>
      </c>
    </row>
    <row r="238" ht="14.25" customHeight="1">
      <c r="A238" s="98" t="s">
        <v>333</v>
      </c>
      <c r="B238" s="99">
        <v>0.0465</v>
      </c>
    </row>
    <row r="239" ht="14.25" customHeight="1">
      <c r="A239" s="100" t="s">
        <v>334</v>
      </c>
      <c r="B239" s="101">
        <v>0.1054</v>
      </c>
    </row>
    <row r="240" ht="14.25" customHeight="1">
      <c r="A240" s="98" t="s">
        <v>335</v>
      </c>
      <c r="B240" s="99">
        <v>0.0602</v>
      </c>
    </row>
    <row r="241" ht="14.25" customHeight="1">
      <c r="A241" s="100" t="s">
        <v>336</v>
      </c>
      <c r="B241" s="101">
        <v>0.0873</v>
      </c>
    </row>
    <row r="242" ht="14.25" customHeight="1">
      <c r="A242" s="98" t="s">
        <v>337</v>
      </c>
      <c r="B242" s="99">
        <v>0.1038</v>
      </c>
    </row>
    <row r="243" ht="14.25" customHeight="1">
      <c r="A243" s="100" t="s">
        <v>338</v>
      </c>
      <c r="B243" s="101">
        <v>0.0483</v>
      </c>
    </row>
    <row r="244" ht="14.25" customHeight="1">
      <c r="A244" s="98" t="s">
        <v>339</v>
      </c>
      <c r="B244" s="99">
        <v>0.1053</v>
      </c>
    </row>
    <row r="245" ht="14.25" customHeight="1">
      <c r="A245" s="100" t="s">
        <v>340</v>
      </c>
      <c r="B245" s="101">
        <v>0.0878</v>
      </c>
    </row>
    <row r="246" ht="14.25" customHeight="1">
      <c r="A246" s="98" t="s">
        <v>341</v>
      </c>
      <c r="B246" s="99">
        <v>0.0168</v>
      </c>
    </row>
    <row r="247" ht="14.25" customHeight="1">
      <c r="A247" s="100" t="s">
        <v>342</v>
      </c>
      <c r="B247" s="101">
        <v>0.1296</v>
      </c>
    </row>
    <row r="248" ht="14.25" customHeight="1">
      <c r="A248" s="98" t="s">
        <v>343</v>
      </c>
      <c r="B248" s="99">
        <v>0.1074</v>
      </c>
    </row>
    <row r="249" ht="14.25" customHeight="1">
      <c r="A249" s="100" t="s">
        <v>344</v>
      </c>
      <c r="B249" s="101">
        <v>0.1153</v>
      </c>
    </row>
    <row r="250" ht="14.25" customHeight="1">
      <c r="A250" s="98" t="s">
        <v>345</v>
      </c>
      <c r="B250" s="99">
        <v>0.1813</v>
      </c>
    </row>
    <row r="251" ht="14.25" customHeight="1">
      <c r="A251" s="100" t="s">
        <v>346</v>
      </c>
      <c r="B251" s="101">
        <v>0.2305</v>
      </c>
    </row>
    <row r="252" ht="14.25" customHeight="1">
      <c r="A252" s="98" t="s">
        <v>347</v>
      </c>
      <c r="B252" s="99">
        <v>0.1867</v>
      </c>
    </row>
    <row r="253" ht="14.25" customHeight="1">
      <c r="A253" s="100" t="s">
        <v>348</v>
      </c>
      <c r="B253" s="101">
        <v>0.192</v>
      </c>
    </row>
    <row r="254" ht="14.25" customHeight="1">
      <c r="A254" s="98" t="s">
        <v>349</v>
      </c>
      <c r="B254" s="99">
        <v>0.179</v>
      </c>
    </row>
    <row r="255" ht="14.25" customHeight="1">
      <c r="A255" s="100" t="s">
        <v>350</v>
      </c>
      <c r="B255" s="101">
        <v>0.1297</v>
      </c>
    </row>
    <row r="256" ht="14.25" customHeight="1">
      <c r="A256" s="98" t="s">
        <v>351</v>
      </c>
      <c r="B256" s="99">
        <v>0.225</v>
      </c>
    </row>
    <row r="257" ht="14.25" customHeight="1">
      <c r="A257" s="100" t="s">
        <v>352</v>
      </c>
      <c r="B257" s="101">
        <v>0.132</v>
      </c>
    </row>
    <row r="258" ht="14.25" customHeight="1">
      <c r="A258" s="98" t="s">
        <v>353</v>
      </c>
      <c r="B258" s="99">
        <v>0.0957</v>
      </c>
    </row>
    <row r="259" ht="14.25" customHeight="1">
      <c r="A259" s="100" t="s">
        <v>354</v>
      </c>
      <c r="B259" s="101">
        <v>0.2168</v>
      </c>
    </row>
    <row r="260" ht="14.25" customHeight="1">
      <c r="A260" s="98" t="s">
        <v>355</v>
      </c>
      <c r="B260" s="99">
        <v>0.1304</v>
      </c>
    </row>
    <row r="261" ht="14.25" customHeight="1">
      <c r="A261" s="100" t="s">
        <v>356</v>
      </c>
      <c r="B261" s="101">
        <v>0.1533</v>
      </c>
    </row>
    <row r="262" ht="14.25" customHeight="1">
      <c r="A262" s="98" t="s">
        <v>357</v>
      </c>
      <c r="B262" s="99">
        <v>0.2043</v>
      </c>
    </row>
    <row r="263" ht="14.25" customHeight="1">
      <c r="A263" s="100" t="s">
        <v>358</v>
      </c>
      <c r="B263" s="101">
        <v>0.1621</v>
      </c>
    </row>
    <row r="264" ht="14.25" customHeight="1">
      <c r="A264" s="98" t="s">
        <v>359</v>
      </c>
      <c r="B264" s="99">
        <v>0.2545</v>
      </c>
    </row>
    <row r="265" ht="14.25" customHeight="1">
      <c r="A265" s="100" t="s">
        <v>360</v>
      </c>
      <c r="B265" s="101">
        <v>0.1575</v>
      </c>
    </row>
    <row r="266" ht="14.25" customHeight="1">
      <c r="A266" s="98" t="s">
        <v>361</v>
      </c>
      <c r="B266" s="99">
        <v>0.1601</v>
      </c>
    </row>
    <row r="267" ht="14.25" customHeight="1">
      <c r="A267" s="100" t="s">
        <v>362</v>
      </c>
      <c r="B267" s="101">
        <v>0.1428</v>
      </c>
    </row>
    <row r="268" ht="14.25" customHeight="1">
      <c r="A268" s="98" t="s">
        <v>363</v>
      </c>
      <c r="B268" s="99">
        <v>0.1849</v>
      </c>
    </row>
    <row r="269" ht="14.25" customHeight="1">
      <c r="A269" s="100" t="s">
        <v>364</v>
      </c>
      <c r="B269" s="101">
        <v>0.17</v>
      </c>
    </row>
    <row r="270" ht="14.25" customHeight="1">
      <c r="A270" s="98" t="s">
        <v>365</v>
      </c>
      <c r="B270" s="99">
        <v>0.0302</v>
      </c>
    </row>
    <row r="271" ht="14.25" customHeight="1">
      <c r="A271" s="100" t="s">
        <v>366</v>
      </c>
      <c r="B271" s="101">
        <v>0.1519</v>
      </c>
    </row>
    <row r="272" ht="14.25" customHeight="1">
      <c r="A272" s="98" t="s">
        <v>367</v>
      </c>
      <c r="B272" s="99">
        <v>0.0</v>
      </c>
    </row>
    <row r="273" ht="14.25" customHeight="1">
      <c r="A273" s="100" t="s">
        <v>368</v>
      </c>
      <c r="B273" s="101">
        <v>0.0764</v>
      </c>
    </row>
    <row r="274" ht="14.25" customHeight="1">
      <c r="A274" s="98" t="s">
        <v>369</v>
      </c>
      <c r="B274" s="99">
        <v>0.0536</v>
      </c>
    </row>
    <row r="275" ht="14.25" customHeight="1">
      <c r="A275" s="100" t="s">
        <v>370</v>
      </c>
      <c r="B275" s="101">
        <v>0.0623</v>
      </c>
    </row>
    <row r="276" ht="14.25" customHeight="1">
      <c r="A276" s="98" t="s">
        <v>371</v>
      </c>
      <c r="B276" s="99">
        <v>0.0509</v>
      </c>
    </row>
    <row r="277" ht="14.25" customHeight="1">
      <c r="A277" s="100" t="s">
        <v>372</v>
      </c>
      <c r="B277" s="101">
        <v>0.0</v>
      </c>
    </row>
    <row r="278" ht="14.25" customHeight="1">
      <c r="A278" s="98" t="s">
        <v>373</v>
      </c>
      <c r="B278" s="99">
        <v>0.0</v>
      </c>
    </row>
    <row r="279" ht="14.25" customHeight="1">
      <c r="A279" s="100" t="s">
        <v>374</v>
      </c>
      <c r="B279" s="101">
        <v>0.0</v>
      </c>
    </row>
    <row r="280" ht="14.25" customHeight="1">
      <c r="A280" s="98" t="s">
        <v>375</v>
      </c>
      <c r="B280" s="99">
        <v>0.0</v>
      </c>
    </row>
    <row r="281" ht="14.25" customHeight="1">
      <c r="A281" s="100" t="s">
        <v>376</v>
      </c>
      <c r="B281" s="101">
        <v>0.0</v>
      </c>
    </row>
    <row r="282" ht="14.25" customHeight="1">
      <c r="A282" s="98" t="s">
        <v>377</v>
      </c>
      <c r="B282" s="99">
        <v>0.0</v>
      </c>
    </row>
    <row r="283" ht="14.25" customHeight="1">
      <c r="A283" s="100" t="s">
        <v>378</v>
      </c>
      <c r="B283" s="101">
        <v>0.0</v>
      </c>
    </row>
    <row r="284" ht="14.25" customHeight="1">
      <c r="A284" s="98" t="s">
        <v>379</v>
      </c>
      <c r="B284" s="99">
        <v>0.0</v>
      </c>
    </row>
    <row r="285" ht="14.25" customHeight="1">
      <c r="A285" s="105" t="s">
        <v>380</v>
      </c>
      <c r="B285" s="106">
        <v>0.0</v>
      </c>
    </row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>
      <c r="N10" s="107"/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2018-05-07T17:14:32Z</dcterms:created>
  <dc:creator>Thiago Nigro</dc:creator>
</cp:coreProperties>
</file>